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defaultThemeVersion="124226"/>
  <bookViews>
    <workbookView xWindow="0" yWindow="48" windowWidth="15192" windowHeight="8448" activeTab="0"/>
  </bookViews>
  <sheets>
    <sheet name="Bon de Commande" sheetId="1" r:id="rId1"/>
  </sheets>
  <definedNames>
    <definedName name="_xlnm.Print_Area" localSheetId="0">'Bon de Commande'!$A$1:$J$46</definedName>
  </definedNames>
  <calcPr calcId="124519"/>
</workbook>
</file>

<file path=xl/sharedStrings.xml><?xml version="1.0" encoding="utf-8"?>
<sst xmlns="http://schemas.openxmlformats.org/spreadsheetml/2006/main" count="82" uniqueCount="70">
  <si>
    <t>Qté</t>
  </si>
  <si>
    <t>Date de Livraison :</t>
  </si>
  <si>
    <t>Lieu de Livraison :</t>
  </si>
  <si>
    <t>Adresse de Facturation :</t>
  </si>
  <si>
    <t>Signature :</t>
  </si>
  <si>
    <t xml:space="preserve">N° de Fax : </t>
  </si>
  <si>
    <t xml:space="preserve">Raison Sociale : </t>
  </si>
  <si>
    <t>N° de Tél.  :</t>
  </si>
  <si>
    <t xml:space="preserve">             </t>
  </si>
  <si>
    <t>€ HT</t>
  </si>
  <si>
    <t>Total HT</t>
  </si>
  <si>
    <t>€ TTC</t>
  </si>
  <si>
    <t>Montant Total de la Commande TTC</t>
  </si>
  <si>
    <t>Montant Total  de la Commande HT</t>
  </si>
  <si>
    <t xml:space="preserve">Contact Livraison : </t>
  </si>
  <si>
    <t xml:space="preserve">Contact Facturation : </t>
  </si>
  <si>
    <t>TOTAL PIÈCES SALÉES HT</t>
  </si>
  <si>
    <t>Détails de toutes nos pièces cocktails sur : www.yanka.com</t>
  </si>
  <si>
    <t>BON DE COMMANDE 
PIÈCES COCKTAILS SALÉES</t>
  </si>
  <si>
    <t>Nos 1/2 plateaux</t>
  </si>
  <si>
    <t>Nos plateaux</t>
  </si>
  <si>
    <t>Pain Surprise coté terre</t>
  </si>
  <si>
    <t>12 Navettes garnies</t>
  </si>
  <si>
    <t>Nos 1/2 plateaux chauds</t>
  </si>
  <si>
    <t>Nos plateaux chauds</t>
  </si>
  <si>
    <t xml:space="preserve">  Commande à passer par mail à contact@yanka.com</t>
  </si>
  <si>
    <t xml:space="preserve">  Notre service commercial est à votre disposition au 03.28.55.39.55 </t>
  </si>
  <si>
    <t>SAS YANKA au capital de 425000 € - 29, rue Victor Tilmant - 59000 LILLE - SIRET 494 002 007 00020</t>
  </si>
  <si>
    <t>Heure de Livraison, entre :                    h          et         h</t>
  </si>
  <si>
    <r>
      <t>Frais de Livraison pour commande inférieure à 150€</t>
    </r>
    <r>
      <rPr>
        <b/>
        <vertAlign val="superscript"/>
        <sz val="8"/>
        <rFont val="Century Gothic"/>
        <family val="2"/>
      </rPr>
      <t>(1)</t>
    </r>
  </si>
  <si>
    <t>20 Kroks</t>
  </si>
  <si>
    <t>40 Kroks</t>
  </si>
  <si>
    <t>12 Clubs multicolores</t>
  </si>
  <si>
    <t>24 Clubs multicolores</t>
  </si>
  <si>
    <t>Pain Surprise mixte</t>
  </si>
  <si>
    <t>Pain Surprise coté mer</t>
  </si>
  <si>
    <t>24 Navettes garnies</t>
  </si>
  <si>
    <t>20 Wraps</t>
  </si>
  <si>
    <t>40 Wraps</t>
  </si>
  <si>
    <t>12 pitas garnies</t>
  </si>
  <si>
    <t>24 pitas garnies</t>
  </si>
  <si>
    <t>10 Bruschettas</t>
  </si>
  <si>
    <t>20 Bruschettas</t>
  </si>
  <si>
    <r>
      <rPr>
        <sz val="6"/>
        <rFont val="Century Gothic"/>
        <family val="2"/>
      </rPr>
      <t xml:space="preserve">Nous nous réservons un battement de plus ou moins 40 minutes par rapport à l'horaire demandé. </t>
    </r>
    <r>
      <rPr>
        <vertAlign val="superscript"/>
        <sz val="6"/>
        <rFont val="Century Gothic"/>
        <family val="2"/>
      </rPr>
      <t>(1)</t>
    </r>
    <r>
      <rPr>
        <sz val="6"/>
        <rFont val="Century Gothic"/>
        <family val="2"/>
      </rPr>
      <t xml:space="preserve"> Pour livraison à une partie de la métropole Lilloise, rayon de livraison, frais et conditions de vente disponibles sur www.yanka.com. TVA 10% sur les produits livrés et 20% sur les alcools. Tarifs applicables à compter du 29 mars 2023. Conditions de vente disponibles sur www.yanka.com. Les produits et prix présentés sont succeptibles d'être modifiés sans préavis. Nous ne pouvons vous garantir une absence totale d'allergène dans nos préparations. Conformément à la loi 78-17 du 6 janvier 78, relative à l'informatique, aux fichiers et aux libertés, vous disposez d'un droit d'accés, de modification et de suppression concernant vos données personnelles. Vous pouvez exercer ce droit en écrivant à Yanka à l'adresse figurant ci-dessus ou en envoyant un e-mail à contact@yanka.com. Nous ne pouvons pas rendre la monnaie sur les tickets restaurant.</t>
    </r>
  </si>
  <si>
    <t>12 Tatakis</t>
  </si>
  <si>
    <t>24 Tatakis</t>
  </si>
  <si>
    <t>12 campagnettes</t>
  </si>
  <si>
    <t>24 campagnettes</t>
  </si>
  <si>
    <t>40 crevettes coco exotiques</t>
  </si>
  <si>
    <t>20 crevettes coco exotiques</t>
  </si>
  <si>
    <t>24 Duo tartare St-Jacques</t>
  </si>
  <si>
    <t>48 Duo tartare St-Jacques</t>
  </si>
  <si>
    <t>20 Duo au foie gras</t>
  </si>
  <si>
    <t>40 Duo au foie gras</t>
  </si>
  <si>
    <t>20 Duo dômes gourmands</t>
  </si>
  <si>
    <t>40 Duo dômes gourmands</t>
  </si>
  <si>
    <t>48 filet caille laqués</t>
  </si>
  <si>
    <t>24 filet caille laqués</t>
  </si>
  <si>
    <t>24 Cakes gravlax saumon</t>
  </si>
  <si>
    <t>48 Cakes gravlax saumon</t>
  </si>
  <si>
    <t>20 Exception française</t>
  </si>
  <si>
    <t>40 Exception française</t>
  </si>
  <si>
    <r>
      <t xml:space="preserve">12 pièces végétariennes </t>
    </r>
    <r>
      <rPr>
        <b/>
        <sz val="8"/>
        <rFont val="Century Gothic"/>
        <family val="2"/>
      </rPr>
      <t>VG</t>
    </r>
  </si>
  <si>
    <r>
      <t xml:space="preserve">12 Coupelles bambou </t>
    </r>
    <r>
      <rPr>
        <b/>
        <sz val="8"/>
        <rFont val="Century Gothic"/>
        <family val="2"/>
      </rPr>
      <t>VG</t>
    </r>
  </si>
  <si>
    <r>
      <t xml:space="preserve">24 Sablés garnis </t>
    </r>
    <r>
      <rPr>
        <b/>
        <sz val="8"/>
        <rFont val="Century Gothic"/>
        <family val="2"/>
      </rPr>
      <t>VG</t>
    </r>
  </si>
  <si>
    <r>
      <t xml:space="preserve">24 pièces végétariennes </t>
    </r>
    <r>
      <rPr>
        <b/>
        <sz val="8"/>
        <rFont val="Century Gothic"/>
        <family val="2"/>
      </rPr>
      <t>VG</t>
    </r>
  </si>
  <si>
    <r>
      <t xml:space="preserve">24 Coupelles bambou </t>
    </r>
    <r>
      <rPr>
        <b/>
        <sz val="8"/>
        <rFont val="Century Gothic"/>
        <family val="2"/>
      </rPr>
      <t>VG</t>
    </r>
  </si>
  <si>
    <r>
      <t xml:space="preserve">48 Sablés garnis </t>
    </r>
    <r>
      <rPr>
        <b/>
        <sz val="8"/>
        <rFont val="Century Gothic"/>
        <family val="2"/>
      </rPr>
      <t>VG</t>
    </r>
  </si>
  <si>
    <r>
      <t xml:space="preserve">24 Tartelettes potirons </t>
    </r>
    <r>
      <rPr>
        <b/>
        <sz val="8"/>
        <rFont val="Century Gothic"/>
        <family val="2"/>
      </rPr>
      <t>VG</t>
    </r>
  </si>
  <si>
    <r>
      <t xml:space="preserve">48 Tartelettes potirons </t>
    </r>
    <r>
      <rPr>
        <b/>
        <sz val="8"/>
        <rFont val="Century Gothic"/>
        <family val="2"/>
      </rPr>
      <t>VG</t>
    </r>
  </si>
</sst>
</file>

<file path=xl/styles.xml><?xml version="1.0" encoding="utf-8"?>
<styleSheet xmlns="http://schemas.openxmlformats.org/spreadsheetml/2006/main">
  <numFmts count="4">
    <numFmt numFmtId="8" formatCode="#,##0.00\ &quot;€&quot;;[Red]\-#,##0.00\ &quot;€&quot;"/>
    <numFmt numFmtId="44" formatCode="_-* #,##0.00\ &quot;€&quot;_-;\-* #,##0.00\ &quot;€&quot;_-;_-* &quot;-&quot;??\ &quot;€&quot;_-;_-@_-"/>
    <numFmt numFmtId="164" formatCode="#,##0.00\ &quot;€&quot;"/>
    <numFmt numFmtId="165" formatCode="#,##0\ &quot;€&quot;"/>
  </numFmts>
  <fonts count="17">
    <font>
      <sz val="10"/>
      <name val="Arial"/>
      <family val="2"/>
    </font>
    <font>
      <sz val="8"/>
      <name val="Arial"/>
      <family val="2"/>
    </font>
    <font>
      <sz val="9"/>
      <name val="Arial Narrow"/>
      <family val="2"/>
    </font>
    <font>
      <b/>
      <sz val="9"/>
      <name val="Arial Narrow"/>
      <family val="2"/>
    </font>
    <font>
      <sz val="10"/>
      <name val="Arial Narrow"/>
      <family val="2"/>
    </font>
    <font>
      <b/>
      <sz val="24"/>
      <name val="Arial Narrow"/>
      <family val="2"/>
    </font>
    <font>
      <b/>
      <sz val="18"/>
      <name val="Arbutus Slab"/>
      <family val="2"/>
    </font>
    <font>
      <sz val="10"/>
      <name val="Arbutus Slab"/>
      <family val="2"/>
    </font>
    <font>
      <vertAlign val="superscript"/>
      <sz val="6"/>
      <name val="Century Gothic"/>
      <family val="2"/>
    </font>
    <font>
      <sz val="6"/>
      <name val="Century Gothic"/>
      <family val="2"/>
    </font>
    <font>
      <b/>
      <sz val="10"/>
      <name val="Century Gothic"/>
      <family val="2"/>
    </font>
    <font>
      <sz val="10"/>
      <name val="Century Gothic"/>
      <family val="2"/>
    </font>
    <font>
      <sz val="16"/>
      <name val="Arbutus Slab"/>
      <family val="2"/>
    </font>
    <font>
      <b/>
      <sz val="9"/>
      <name val="Century Gothic"/>
      <family val="2"/>
    </font>
    <font>
      <sz val="8"/>
      <name val="Century Gothic"/>
      <family val="2"/>
    </font>
    <font>
      <b/>
      <sz val="8"/>
      <name val="Century Gothic"/>
      <family val="2"/>
    </font>
    <font>
      <b/>
      <vertAlign val="superscript"/>
      <sz val="8"/>
      <name val="Century Gothic"/>
      <family val="2"/>
    </font>
  </fonts>
  <fills count="4">
    <fill>
      <patternFill/>
    </fill>
    <fill>
      <patternFill patternType="gray125"/>
    </fill>
    <fill>
      <patternFill patternType="solid">
        <fgColor rgb="FFFAD2C8"/>
        <bgColor indexed="64"/>
      </patternFill>
    </fill>
    <fill>
      <patternFill patternType="solid">
        <fgColor theme="0" tint="-0.149959996342659"/>
        <bgColor indexed="64"/>
      </patternFill>
    </fill>
  </fills>
  <borders count="50">
    <border>
      <left/>
      <right/>
      <top/>
      <bottom/>
      <diagonal/>
    </border>
    <border>
      <left style="medium"/>
      <right style="thin"/>
      <top style="medium"/>
      <bottom style="medium"/>
    </border>
    <border>
      <left style="thin"/>
      <right style="thin"/>
      <top style="medium"/>
      <bottom style="medium"/>
    </border>
    <border>
      <left/>
      <right style="thin"/>
      <top style="medium"/>
      <bottom style="medium"/>
    </border>
    <border>
      <left style="thin"/>
      <right style="medium"/>
      <top style="medium"/>
      <bottom style="medium"/>
    </border>
    <border>
      <left style="medium"/>
      <right style="thin"/>
      <top style="thin"/>
      <bottom style="medium"/>
    </border>
    <border>
      <left style="medium"/>
      <right style="thin"/>
      <top style="thin"/>
      <bottom style="thin"/>
    </border>
    <border>
      <left style="thin"/>
      <right style="thin"/>
      <top style="thin"/>
      <bottom style="thin"/>
    </border>
    <border>
      <left style="thin"/>
      <right/>
      <top style="medium"/>
      <bottom style="thin"/>
    </border>
    <border>
      <left style="thin"/>
      <right style="medium"/>
      <top style="thin"/>
      <bottom style="thin"/>
    </border>
    <border>
      <left style="thin"/>
      <right style="thin"/>
      <top/>
      <bottom style="thin"/>
    </border>
    <border>
      <left style="thin"/>
      <right style="thin"/>
      <top style="thin"/>
      <bottom/>
    </border>
    <border>
      <left style="medium"/>
      <right/>
      <top/>
      <bottom/>
    </border>
    <border>
      <left/>
      <right style="thin"/>
      <top style="thin"/>
      <bottom style="thin"/>
    </border>
    <border>
      <left style="medium"/>
      <right style="thin"/>
      <top/>
      <bottom style="thin"/>
    </border>
    <border>
      <left style="thin"/>
      <right style="medium"/>
      <top/>
      <bottom style="thin"/>
    </border>
    <border>
      <left style="thin"/>
      <right style="thin"/>
      <top style="thin"/>
      <bottom style="medium"/>
    </border>
    <border>
      <left style="thin"/>
      <right style="medium"/>
      <top style="thin"/>
      <bottom style="medium"/>
    </border>
    <border>
      <left style="thin"/>
      <right/>
      <top style="thin"/>
      <bottom style="thin"/>
    </border>
    <border>
      <left style="thin"/>
      <right style="thin"/>
      <top style="medium"/>
      <bottom style="thin"/>
    </border>
    <border>
      <left style="thin"/>
      <right style="medium"/>
      <top style="medium"/>
      <bottom style="thin"/>
    </border>
    <border>
      <left style="medium"/>
      <right style="thin"/>
      <top/>
      <bottom style="medium"/>
    </border>
    <border>
      <left style="thin"/>
      <right style="thin"/>
      <top/>
      <bottom style="medium"/>
    </border>
    <border>
      <left style="thin"/>
      <right style="medium"/>
      <top/>
      <bottom style="medium"/>
    </border>
    <border>
      <left style="medium"/>
      <right style="thin"/>
      <top style="medium"/>
      <bottom style="thin"/>
    </border>
    <border>
      <left/>
      <right style="thin"/>
      <top style="thin"/>
      <bottom style="medium"/>
    </border>
    <border>
      <left style="medium"/>
      <right/>
      <top style="thin"/>
      <bottom/>
    </border>
    <border>
      <left/>
      <right/>
      <top style="thin"/>
      <bottom/>
    </border>
    <border>
      <left/>
      <right style="medium"/>
      <top style="thin"/>
      <bottom/>
    </border>
    <border>
      <left style="medium"/>
      <right/>
      <top/>
      <bottom style="thin"/>
    </border>
    <border>
      <left/>
      <right/>
      <top/>
      <bottom style="thin"/>
    </border>
    <border>
      <left/>
      <right style="medium"/>
      <top/>
      <bottom style="thin"/>
    </border>
    <border>
      <left/>
      <right/>
      <top style="thin"/>
      <bottom style="thin"/>
    </border>
    <border>
      <left/>
      <right style="medium"/>
      <top style="thin"/>
      <bottom style="thin"/>
    </border>
    <border>
      <left/>
      <right/>
      <top style="medium"/>
      <bottom/>
    </border>
    <border>
      <left style="thin"/>
      <right/>
      <top style="thin"/>
      <bottom style="medium"/>
    </border>
    <border>
      <left/>
      <right/>
      <top style="thin"/>
      <bottom style="medium"/>
    </border>
    <border>
      <left/>
      <right style="medium"/>
      <top style="thin"/>
      <bottom style="medium"/>
    </border>
    <border>
      <left style="medium"/>
      <right/>
      <top style="medium"/>
      <bottom style="medium"/>
    </border>
    <border>
      <left/>
      <right/>
      <top style="medium"/>
      <bottom style="medium"/>
    </border>
    <border>
      <left/>
      <right style="medium"/>
      <top style="medium"/>
      <bottom style="medium"/>
    </border>
    <border>
      <left style="medium"/>
      <right/>
      <top style="thin"/>
      <bottom style="medium"/>
    </border>
    <border>
      <left style="medium"/>
      <right/>
      <top style="medium"/>
      <bottom/>
    </border>
    <border>
      <left/>
      <right style="medium"/>
      <top style="medium"/>
      <bottom/>
    </border>
    <border>
      <left style="medium"/>
      <right/>
      <top style="thin"/>
      <bottom style="thin"/>
    </border>
    <border>
      <left style="medium"/>
      <right/>
      <top style="medium"/>
      <bottom style="thin"/>
    </border>
    <border>
      <left/>
      <right/>
      <top style="medium"/>
      <bottom style="thin"/>
    </border>
    <border>
      <left/>
      <right style="medium"/>
      <top style="medium"/>
      <bottom style="thin"/>
    </border>
    <border>
      <left/>
      <right/>
      <top/>
      <bottom style="medium"/>
    </border>
    <border>
      <left/>
      <right style="thin"/>
      <top/>
      <bottom style="thin"/>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cellStyleXfs>
  <cellXfs count="112">
    <xf numFmtId="0" fontId="0" fillId="0" borderId="0" xfId="0"/>
    <xf numFmtId="0" fontId="2" fillId="0" borderId="0" xfId="0" applyFont="1" applyAlignment="1" applyProtection="1">
      <alignment horizontal="left" vertical="center"/>
      <protection locked="0"/>
    </xf>
    <xf numFmtId="0" fontId="4" fillId="0" borderId="0" xfId="0" applyFont="1" applyAlignment="1" applyProtection="1">
      <alignment horizontal="center" vertical="center"/>
      <protection locked="0"/>
    </xf>
    <xf numFmtId="164" fontId="2" fillId="0" borderId="0" xfId="0" applyNumberFormat="1" applyFont="1" applyAlignment="1" applyProtection="1">
      <alignment horizontal="center" vertical="center"/>
      <protection locked="0"/>
    </xf>
    <xf numFmtId="0" fontId="2" fillId="0" borderId="0" xfId="0" applyFont="1" applyAlignment="1" applyProtection="1">
      <alignment horizontal="center" vertical="center"/>
      <protection locked="0"/>
    </xf>
    <xf numFmtId="0" fontId="5" fillId="0" borderId="0" xfId="0" applyFont="1" applyBorder="1" applyAlignment="1" applyProtection="1">
      <alignment/>
      <protection/>
    </xf>
    <xf numFmtId="0" fontId="10" fillId="2" borderId="1" xfId="0" applyFont="1" applyFill="1" applyBorder="1" applyAlignment="1" applyProtection="1">
      <alignment horizontal="center" vertical="center"/>
      <protection/>
    </xf>
    <xf numFmtId="164" fontId="10" fillId="2" borderId="2" xfId="0" applyNumberFormat="1" applyFont="1" applyFill="1" applyBorder="1" applyAlignment="1" applyProtection="1">
      <alignment horizontal="center" vertical="center"/>
      <protection/>
    </xf>
    <xf numFmtId="0" fontId="10" fillId="2" borderId="3" xfId="0" applyFont="1" applyFill="1" applyBorder="1" applyAlignment="1" applyProtection="1">
      <alignment horizontal="center" vertical="center"/>
      <protection/>
    </xf>
    <xf numFmtId="0" fontId="10" fillId="2" borderId="2" xfId="0" applyFont="1" applyFill="1" applyBorder="1" applyAlignment="1" applyProtection="1">
      <alignment horizontal="center" vertical="center"/>
      <protection/>
    </xf>
    <xf numFmtId="0" fontId="10" fillId="2" borderId="4" xfId="0" applyFont="1" applyFill="1" applyBorder="1" applyAlignment="1" applyProtection="1">
      <alignment horizontal="center" vertical="center"/>
      <protection/>
    </xf>
    <xf numFmtId="0" fontId="13" fillId="2" borderId="5" xfId="0" applyFont="1" applyFill="1" applyBorder="1" applyAlignment="1" applyProtection="1">
      <alignment horizontal="left" vertical="center"/>
      <protection/>
    </xf>
    <xf numFmtId="0" fontId="14" fillId="0" borderId="6" xfId="0" applyFont="1" applyBorder="1" applyAlignment="1" applyProtection="1">
      <alignment horizontal="left" vertical="center"/>
      <protection/>
    </xf>
    <xf numFmtId="164" fontId="14" fillId="0" borderId="7" xfId="0" applyNumberFormat="1" applyFont="1" applyBorder="1" applyAlignment="1" applyProtection="1">
      <alignment horizontal="center" vertical="center"/>
      <protection/>
    </xf>
    <xf numFmtId="44" fontId="14" fillId="0" borderId="7" xfId="0" applyNumberFormat="1" applyFont="1" applyBorder="1" applyAlignment="1" applyProtection="1">
      <alignment horizontal="center" vertical="center"/>
      <protection/>
    </xf>
    <xf numFmtId="0" fontId="15" fillId="0" borderId="8" xfId="0" applyFont="1" applyBorder="1" applyAlignment="1" applyProtection="1">
      <alignment horizontal="center" vertical="center"/>
      <protection locked="0"/>
    </xf>
    <xf numFmtId="44" fontId="14" fillId="0" borderId="9" xfId="0" applyNumberFormat="1" applyFont="1" applyBorder="1" applyAlignment="1" applyProtection="1">
      <alignment horizontal="left" vertical="center"/>
      <protection/>
    </xf>
    <xf numFmtId="164" fontId="14" fillId="0" borderId="10" xfId="0" applyNumberFormat="1" applyFont="1" applyBorder="1" applyAlignment="1" applyProtection="1">
      <alignment horizontal="center" vertical="center"/>
      <protection/>
    </xf>
    <xf numFmtId="49" fontId="15" fillId="0" borderId="7" xfId="0" applyNumberFormat="1" applyFont="1" applyBorder="1" applyAlignment="1" applyProtection="1">
      <alignment horizontal="center" vertical="center"/>
      <protection locked="0"/>
    </xf>
    <xf numFmtId="0" fontId="15" fillId="0" borderId="7" xfId="0" applyNumberFormat="1" applyFont="1" applyBorder="1" applyAlignment="1" applyProtection="1">
      <alignment horizontal="center" vertical="center"/>
      <protection locked="0"/>
    </xf>
    <xf numFmtId="164" fontId="14" fillId="0" borderId="11" xfId="0" applyNumberFormat="1" applyFont="1" applyBorder="1" applyAlignment="1" applyProtection="1">
      <alignment horizontal="center" vertical="center"/>
      <protection/>
    </xf>
    <xf numFmtId="49" fontId="15" fillId="0" borderId="11" xfId="0" applyNumberFormat="1" applyFont="1" applyBorder="1" applyAlignment="1" applyProtection="1">
      <alignment horizontal="center" vertical="center"/>
      <protection locked="0"/>
    </xf>
    <xf numFmtId="0" fontId="14" fillId="0" borderId="12" xfId="0" applyFont="1" applyBorder="1" applyAlignment="1" applyProtection="1">
      <alignment horizontal="left" vertical="center"/>
      <protection/>
    </xf>
    <xf numFmtId="8" fontId="14" fillId="0" borderId="13" xfId="0" applyNumberFormat="1" applyFont="1" applyBorder="1" applyAlignment="1" applyProtection="1">
      <alignment horizontal="center" vertical="center"/>
      <protection/>
    </xf>
    <xf numFmtId="0" fontId="15" fillId="0" borderId="7" xfId="0" applyFont="1" applyBorder="1" applyAlignment="1" applyProtection="1">
      <alignment horizontal="center" vertical="center"/>
      <protection locked="0"/>
    </xf>
    <xf numFmtId="0" fontId="14" fillId="0" borderId="14" xfId="0" applyFont="1" applyBorder="1" applyAlignment="1" applyProtection="1">
      <alignment horizontal="left" vertical="center"/>
      <protection/>
    </xf>
    <xf numFmtId="44" fontId="14" fillId="0" borderId="10" xfId="0" applyNumberFormat="1" applyFont="1" applyBorder="1" applyAlignment="1" applyProtection="1">
      <alignment horizontal="center" vertical="center"/>
      <protection/>
    </xf>
    <xf numFmtId="0" fontId="15" fillId="0" borderId="10" xfId="0" applyNumberFormat="1" applyFont="1" applyBorder="1" applyAlignment="1" applyProtection="1">
      <alignment horizontal="center" vertical="center"/>
      <protection locked="0"/>
    </xf>
    <xf numFmtId="44" fontId="14" fillId="0" borderId="15" xfId="0" applyNumberFormat="1" applyFont="1" applyBorder="1" applyAlignment="1" applyProtection="1">
      <alignment horizontal="left" vertical="center"/>
      <protection/>
    </xf>
    <xf numFmtId="0" fontId="14" fillId="0" borderId="5" xfId="0" applyFont="1" applyBorder="1" applyAlignment="1" applyProtection="1">
      <alignment horizontal="left" vertical="center"/>
      <protection/>
    </xf>
    <xf numFmtId="164" fontId="14" fillId="0" borderId="16" xfId="0" applyNumberFormat="1" applyFont="1" applyBorder="1" applyAlignment="1" applyProtection="1">
      <alignment horizontal="center" vertical="center"/>
      <protection/>
    </xf>
    <xf numFmtId="44" fontId="14" fillId="0" borderId="17" xfId="0" applyNumberFormat="1" applyFont="1" applyBorder="1" applyAlignment="1" applyProtection="1">
      <alignment horizontal="left" vertical="center"/>
      <protection/>
    </xf>
    <xf numFmtId="44" fontId="14" fillId="0" borderId="18" xfId="0" applyNumberFormat="1" applyFont="1" applyBorder="1" applyAlignment="1" applyProtection="1">
      <alignment horizontal="left" vertical="center"/>
      <protection/>
    </xf>
    <xf numFmtId="49" fontId="15" fillId="0" borderId="19" xfId="0" applyNumberFormat="1" applyFont="1" applyBorder="1" applyAlignment="1" applyProtection="1">
      <alignment horizontal="center" vertical="center"/>
      <protection locked="0"/>
    </xf>
    <xf numFmtId="44" fontId="14" fillId="0" borderId="20" xfId="0" applyNumberFormat="1" applyFont="1" applyBorder="1" applyAlignment="1" applyProtection="1">
      <alignment horizontal="left" vertical="center"/>
      <protection/>
    </xf>
    <xf numFmtId="49" fontId="15" fillId="0" borderId="16" xfId="0" applyNumberFormat="1" applyFont="1" applyBorder="1" applyAlignment="1" applyProtection="1">
      <alignment horizontal="center" vertical="center"/>
      <protection locked="0"/>
    </xf>
    <xf numFmtId="44" fontId="14" fillId="0" borderId="13" xfId="0" applyNumberFormat="1" applyFont="1" applyBorder="1" applyAlignment="1" applyProtection="1">
      <alignment horizontal="center" vertical="center"/>
      <protection/>
    </xf>
    <xf numFmtId="0" fontId="15" fillId="0" borderId="7" xfId="0" applyNumberFormat="1" applyFont="1" applyBorder="1" applyAlignment="1" applyProtection="1">
      <alignment horizontal="center" vertical="center"/>
      <protection/>
    </xf>
    <xf numFmtId="44" fontId="15" fillId="0" borderId="9" xfId="0" applyNumberFormat="1" applyFont="1" applyBorder="1" applyAlignment="1" applyProtection="1">
      <alignment horizontal="left" vertical="center"/>
      <protection/>
    </xf>
    <xf numFmtId="0" fontId="15" fillId="0" borderId="21" xfId="0" applyFont="1" applyBorder="1" applyAlignment="1" applyProtection="1">
      <alignment horizontal="left" vertical="center" wrapText="1"/>
      <protection/>
    </xf>
    <xf numFmtId="165" fontId="15" fillId="0" borderId="22" xfId="0" applyNumberFormat="1" applyFont="1" applyBorder="1" applyAlignment="1" applyProtection="1">
      <alignment horizontal="center" vertical="center"/>
      <protection/>
    </xf>
    <xf numFmtId="0" fontId="15" fillId="0" borderId="22" xfId="0" applyFont="1" applyBorder="1" applyAlignment="1" applyProtection="1">
      <alignment horizontal="center" vertical="center"/>
      <protection/>
    </xf>
    <xf numFmtId="44" fontId="15" fillId="0" borderId="23" xfId="0" applyNumberFormat="1" applyFont="1" applyBorder="1" applyAlignment="1" applyProtection="1">
      <alignment horizontal="left" vertical="center"/>
      <protection/>
    </xf>
    <xf numFmtId="44" fontId="15" fillId="0" borderId="17" xfId="0" applyNumberFormat="1" applyFont="1" applyBorder="1" applyAlignment="1" applyProtection="1">
      <alignment horizontal="left" vertical="center"/>
      <protection/>
    </xf>
    <xf numFmtId="49" fontId="15" fillId="0" borderId="10" xfId="0" applyNumberFormat="1" applyFont="1" applyBorder="1" applyAlignment="1" applyProtection="1">
      <alignment horizontal="center" vertical="center"/>
      <protection locked="0"/>
    </xf>
    <xf numFmtId="0" fontId="13" fillId="2" borderId="1" xfId="0" applyFont="1" applyFill="1" applyBorder="1" applyAlignment="1" applyProtection="1">
      <alignment horizontal="center" vertical="center"/>
      <protection/>
    </xf>
    <xf numFmtId="0" fontId="14" fillId="0" borderId="24" xfId="0" applyFont="1" applyBorder="1" applyAlignment="1" applyProtection="1">
      <alignment horizontal="left" vertical="center"/>
      <protection/>
    </xf>
    <xf numFmtId="164" fontId="14" fillId="0" borderId="19" xfId="0" applyNumberFormat="1" applyFont="1" applyBorder="1" applyAlignment="1" applyProtection="1">
      <alignment horizontal="center" vertical="center"/>
      <protection/>
    </xf>
    <xf numFmtId="44" fontId="14" fillId="0" borderId="19" xfId="0" applyNumberFormat="1" applyFont="1" applyBorder="1" applyAlignment="1" applyProtection="1">
      <alignment horizontal="center" vertical="center"/>
      <protection/>
    </xf>
    <xf numFmtId="8" fontId="14" fillId="0" borderId="25" xfId="0" applyNumberFormat="1" applyFont="1" applyBorder="1" applyAlignment="1" applyProtection="1">
      <alignment horizontal="center" vertical="center"/>
      <protection/>
    </xf>
    <xf numFmtId="1" fontId="15" fillId="0" borderId="16" xfId="0" applyNumberFormat="1" applyFont="1" applyBorder="1" applyAlignment="1" applyProtection="1">
      <alignment horizontal="center" vertical="center"/>
      <protection/>
    </xf>
    <xf numFmtId="44" fontId="14" fillId="0" borderId="16" xfId="0" applyNumberFormat="1" applyFont="1" applyBorder="1" applyAlignment="1" applyProtection="1">
      <alignment horizontal="center" vertical="center"/>
      <protection/>
    </xf>
    <xf numFmtId="44" fontId="14" fillId="0" borderId="7" xfId="0" applyNumberFormat="1" applyFont="1" applyBorder="1" applyAlignment="1" applyProtection="1">
      <alignment horizontal="center" vertical="center"/>
      <protection/>
    </xf>
    <xf numFmtId="0" fontId="15" fillId="0" borderId="16" xfId="0" applyNumberFormat="1" applyFont="1" applyBorder="1" applyAlignment="1" applyProtection="1">
      <alignment horizontal="center" vertical="center"/>
      <protection locked="0"/>
    </xf>
    <xf numFmtId="0" fontId="9" fillId="0" borderId="0" xfId="0" applyFont="1" applyAlignment="1" applyProtection="1">
      <alignment horizontal="center" vertical="center"/>
      <protection/>
    </xf>
    <xf numFmtId="0" fontId="11" fillId="0" borderId="26" xfId="0" applyFont="1" applyBorder="1" applyAlignment="1" applyProtection="1">
      <alignment horizontal="left" vertical="center" wrapText="1"/>
      <protection locked="0"/>
    </xf>
    <xf numFmtId="0" fontId="11" fillId="0" borderId="27" xfId="0" applyFont="1" applyBorder="1" applyAlignment="1" applyProtection="1">
      <alignment horizontal="left" vertical="center" wrapText="1"/>
      <protection locked="0"/>
    </xf>
    <xf numFmtId="0" fontId="11" fillId="0" borderId="28" xfId="0" applyFont="1" applyBorder="1" applyAlignment="1" applyProtection="1">
      <alignment horizontal="left" vertical="center" wrapText="1"/>
      <protection locked="0"/>
    </xf>
    <xf numFmtId="0" fontId="11" fillId="0" borderId="29" xfId="0" applyFont="1" applyBorder="1" applyAlignment="1" applyProtection="1">
      <alignment horizontal="left" vertical="center" wrapText="1"/>
      <protection locked="0"/>
    </xf>
    <xf numFmtId="0" fontId="11" fillId="0" borderId="30" xfId="0" applyFont="1" applyBorder="1" applyAlignment="1" applyProtection="1">
      <alignment horizontal="left" vertical="center" wrapText="1"/>
      <protection locked="0"/>
    </xf>
    <xf numFmtId="0" fontId="11" fillId="0" borderId="31" xfId="0" applyFont="1" applyBorder="1" applyAlignment="1" applyProtection="1">
      <alignment horizontal="left" vertical="center" wrapText="1"/>
      <protection locked="0"/>
    </xf>
    <xf numFmtId="0" fontId="11" fillId="0" borderId="18" xfId="0" applyFont="1" applyBorder="1" applyAlignment="1" applyProtection="1">
      <alignment horizontal="left" vertical="center"/>
      <protection locked="0"/>
    </xf>
    <xf numFmtId="0" fontId="11" fillId="0" borderId="32" xfId="0" applyFont="1" applyBorder="1" applyAlignment="1" applyProtection="1">
      <alignment horizontal="left" vertical="center"/>
      <protection locked="0"/>
    </xf>
    <xf numFmtId="0" fontId="11" fillId="0" borderId="33" xfId="0" applyFont="1" applyBorder="1" applyAlignment="1" applyProtection="1">
      <alignment horizontal="left" vertical="center"/>
      <protection locked="0"/>
    </xf>
    <xf numFmtId="0" fontId="8" fillId="0" borderId="0" xfId="0" applyFont="1" applyBorder="1" applyAlignment="1" applyProtection="1">
      <alignment horizontal="center" vertical="center" wrapText="1"/>
      <protection/>
    </xf>
    <xf numFmtId="0" fontId="9" fillId="0" borderId="0" xfId="0" applyFont="1" applyBorder="1" applyAlignment="1" applyProtection="1">
      <alignment horizontal="center" vertical="center" wrapText="1"/>
      <protection/>
    </xf>
    <xf numFmtId="0" fontId="9" fillId="0" borderId="0" xfId="0" applyFont="1" applyAlignment="1" applyProtection="1">
      <alignment horizontal="center" vertical="center" wrapText="1"/>
      <protection/>
    </xf>
    <xf numFmtId="0" fontId="2" fillId="0" borderId="34" xfId="0" applyFont="1" applyBorder="1" applyAlignment="1" applyProtection="1">
      <alignment horizontal="center" vertical="center"/>
      <protection locked="0"/>
    </xf>
    <xf numFmtId="0" fontId="11" fillId="0" borderId="35" xfId="0" applyFont="1" applyBorder="1" applyAlignment="1" applyProtection="1">
      <alignment horizontal="left" vertical="center" wrapText="1"/>
      <protection locked="0"/>
    </xf>
    <xf numFmtId="0" fontId="11" fillId="0" borderId="36" xfId="0" applyFont="1" applyBorder="1" applyAlignment="1" applyProtection="1">
      <alignment horizontal="left" vertical="center" wrapText="1"/>
      <protection locked="0"/>
    </xf>
    <xf numFmtId="0" fontId="11" fillId="0" borderId="37" xfId="0" applyFont="1" applyBorder="1" applyAlignment="1" applyProtection="1">
      <alignment horizontal="left" vertical="center" wrapText="1"/>
      <protection locked="0"/>
    </xf>
    <xf numFmtId="44" fontId="15" fillId="0" borderId="38" xfId="0" applyNumberFormat="1" applyFont="1" applyFill="1" applyBorder="1" applyAlignment="1" applyProtection="1">
      <alignment horizontal="right" vertical="center"/>
      <protection/>
    </xf>
    <xf numFmtId="0" fontId="14" fillId="0" borderId="39" xfId="0" applyFont="1" applyBorder="1" applyAlignment="1" applyProtection="1">
      <alignment horizontal="right" vertical="center"/>
      <protection/>
    </xf>
    <xf numFmtId="0" fontId="14" fillId="0" borderId="40" xfId="0" applyFont="1" applyBorder="1" applyAlignment="1" applyProtection="1">
      <alignment horizontal="right" vertical="center"/>
      <protection/>
    </xf>
    <xf numFmtId="0" fontId="11" fillId="0" borderId="41" xfId="0" applyFont="1" applyBorder="1" applyAlignment="1" applyProtection="1">
      <alignment horizontal="left" vertical="center" wrapText="1"/>
      <protection locked="0"/>
    </xf>
    <xf numFmtId="0" fontId="11" fillId="0" borderId="25" xfId="0" applyFont="1" applyBorder="1" applyAlignment="1" applyProtection="1">
      <alignment vertical="center" wrapText="1"/>
      <protection locked="0"/>
    </xf>
    <xf numFmtId="0" fontId="11" fillId="0" borderId="42" xfId="0" applyFont="1" applyBorder="1" applyAlignment="1" applyProtection="1">
      <alignment horizontal="left" vertical="center" wrapText="1"/>
      <protection locked="0"/>
    </xf>
    <xf numFmtId="0" fontId="11" fillId="0" borderId="34" xfId="0" applyFont="1" applyBorder="1" applyAlignment="1" applyProtection="1">
      <alignment horizontal="left" vertical="center" wrapText="1"/>
      <protection locked="0"/>
    </xf>
    <xf numFmtId="0" fontId="11" fillId="0" borderId="43" xfId="0" applyFont="1" applyBorder="1" applyAlignment="1" applyProtection="1">
      <alignment horizontal="left" vertical="center" wrapText="1"/>
      <protection locked="0"/>
    </xf>
    <xf numFmtId="0" fontId="10" fillId="2" borderId="38" xfId="0" applyFont="1" applyFill="1" applyBorder="1" applyAlignment="1" applyProtection="1">
      <alignment horizontal="center" vertical="center"/>
      <protection/>
    </xf>
    <xf numFmtId="0" fontId="11" fillId="2" borderId="39" xfId="0" applyFont="1" applyFill="1" applyBorder="1" applyAlignment="1" applyProtection="1">
      <alignment horizontal="center" vertical="center"/>
      <protection/>
    </xf>
    <xf numFmtId="0" fontId="11" fillId="2" borderId="40" xfId="0" applyFont="1" applyFill="1" applyBorder="1" applyAlignment="1" applyProtection="1">
      <alignment horizontal="center" vertical="center"/>
      <protection/>
    </xf>
    <xf numFmtId="0" fontId="11" fillId="0" borderId="44" xfId="0" applyFont="1" applyBorder="1" applyAlignment="1" applyProtection="1">
      <alignment horizontal="left" vertical="center" wrapText="1"/>
      <protection locked="0"/>
    </xf>
    <xf numFmtId="0" fontId="11" fillId="0" borderId="32" xfId="0" applyFont="1" applyBorder="1" applyAlignment="1" applyProtection="1">
      <alignment horizontal="left" vertical="center" wrapText="1"/>
      <protection locked="0"/>
    </xf>
    <xf numFmtId="0" fontId="11" fillId="0" borderId="33" xfId="0" applyFont="1" applyBorder="1" applyAlignment="1" applyProtection="1">
      <alignment horizontal="left" vertical="center" wrapText="1"/>
      <protection locked="0"/>
    </xf>
    <xf numFmtId="0" fontId="11" fillId="0" borderId="45" xfId="0" applyFont="1" applyBorder="1" applyAlignment="1" applyProtection="1">
      <alignment horizontal="left" vertical="center" wrapText="1"/>
      <protection locked="0"/>
    </xf>
    <xf numFmtId="0" fontId="11" fillId="0" borderId="46" xfId="0" applyFont="1" applyBorder="1" applyAlignment="1" applyProtection="1">
      <alignment horizontal="left" vertical="center" wrapText="1"/>
      <protection locked="0"/>
    </xf>
    <xf numFmtId="0" fontId="11" fillId="0" borderId="47" xfId="0" applyFont="1" applyBorder="1" applyAlignment="1" applyProtection="1">
      <alignment horizontal="left" vertical="center" wrapText="1"/>
      <protection locked="0"/>
    </xf>
    <xf numFmtId="0" fontId="11" fillId="0" borderId="27" xfId="0" applyFont="1" applyBorder="1" applyAlignment="1">
      <alignment horizontal="left" vertical="center" wrapText="1"/>
    </xf>
    <xf numFmtId="0" fontId="11" fillId="0" borderId="28" xfId="0" applyFont="1" applyBorder="1" applyAlignment="1">
      <alignment horizontal="left" vertical="center" wrapText="1"/>
    </xf>
    <xf numFmtId="0" fontId="11" fillId="0" borderId="36" xfId="0" applyFont="1" applyBorder="1" applyAlignment="1">
      <alignment horizontal="left" vertical="center" wrapText="1"/>
    </xf>
    <xf numFmtId="0" fontId="11" fillId="0" borderId="37" xfId="0" applyFont="1" applyBorder="1" applyAlignment="1">
      <alignment horizontal="left" vertical="center" wrapText="1"/>
    </xf>
    <xf numFmtId="0" fontId="14" fillId="3" borderId="44" xfId="0" applyFont="1" applyFill="1" applyBorder="1" applyAlignment="1" applyProtection="1">
      <alignment horizontal="center" vertical="center"/>
      <protection/>
    </xf>
    <xf numFmtId="0" fontId="14" fillId="3" borderId="13" xfId="0" applyFont="1" applyFill="1" applyBorder="1" applyAlignment="1" applyProtection="1">
      <alignment horizontal="center" vertical="center"/>
      <protection/>
    </xf>
    <xf numFmtId="0" fontId="6" fillId="2" borderId="0" xfId="0" applyFont="1" applyFill="1" applyBorder="1" applyAlignment="1" applyProtection="1">
      <alignment horizontal="center" vertical="center" wrapText="1"/>
      <protection/>
    </xf>
    <xf numFmtId="0" fontId="7" fillId="2" borderId="0" xfId="0" applyFont="1" applyFill="1" applyBorder="1" applyAlignment="1">
      <alignment/>
    </xf>
    <xf numFmtId="0" fontId="11" fillId="0" borderId="0" xfId="0" applyFont="1" applyAlignment="1" applyProtection="1">
      <alignment horizontal="left" vertical="center"/>
      <protection/>
    </xf>
    <xf numFmtId="0" fontId="10" fillId="2" borderId="39" xfId="0" applyFont="1" applyFill="1" applyBorder="1" applyAlignment="1" applyProtection="1">
      <alignment horizontal="center" vertical="center"/>
      <protection/>
    </xf>
    <xf numFmtId="0" fontId="10" fillId="2" borderId="40" xfId="0" applyFont="1" applyFill="1" applyBorder="1" applyAlignment="1" applyProtection="1">
      <alignment horizontal="center" vertical="center"/>
      <protection/>
    </xf>
    <xf numFmtId="0" fontId="12" fillId="0" borderId="48" xfId="0" applyFont="1" applyBorder="1" applyAlignment="1" applyProtection="1">
      <alignment horizontal="center" vertical="center"/>
      <protection/>
    </xf>
    <xf numFmtId="44" fontId="15" fillId="0" borderId="38" xfId="0" applyNumberFormat="1" applyFont="1" applyFill="1" applyBorder="1" applyAlignment="1" applyProtection="1">
      <alignment horizontal="left" vertical="center"/>
      <protection/>
    </xf>
    <xf numFmtId="44" fontId="15" fillId="0" borderId="39" xfId="0" applyNumberFormat="1" applyFont="1" applyFill="1" applyBorder="1" applyAlignment="1" applyProtection="1">
      <alignment horizontal="left" vertical="center"/>
      <protection/>
    </xf>
    <xf numFmtId="44" fontId="15" fillId="0" borderId="40" xfId="0" applyNumberFormat="1" applyFont="1" applyFill="1" applyBorder="1" applyAlignment="1" applyProtection="1">
      <alignment horizontal="left" vertical="center"/>
      <protection/>
    </xf>
    <xf numFmtId="0" fontId="14" fillId="0" borderId="35" xfId="0" applyFont="1" applyBorder="1" applyAlignment="1" applyProtection="1">
      <alignment horizontal="center" vertical="center"/>
      <protection/>
    </xf>
    <xf numFmtId="0" fontId="14" fillId="0" borderId="25" xfId="0" applyFont="1" applyBorder="1" applyAlignment="1">
      <alignment horizontal="center" vertical="center"/>
    </xf>
    <xf numFmtId="44" fontId="3" fillId="0" borderId="38" xfId="0" applyNumberFormat="1" applyFont="1" applyFill="1" applyBorder="1" applyAlignment="1" applyProtection="1">
      <alignment horizontal="left" vertical="center"/>
      <protection/>
    </xf>
    <xf numFmtId="44" fontId="3" fillId="0" borderId="39" xfId="0" applyNumberFormat="1" applyFont="1" applyFill="1" applyBorder="1" applyAlignment="1" applyProtection="1">
      <alignment horizontal="left" vertical="center"/>
      <protection/>
    </xf>
    <xf numFmtId="44" fontId="3" fillId="0" borderId="40" xfId="0" applyNumberFormat="1" applyFont="1" applyFill="1" applyBorder="1" applyAlignment="1" applyProtection="1">
      <alignment horizontal="left" vertical="center"/>
      <protection/>
    </xf>
    <xf numFmtId="44" fontId="14" fillId="0" borderId="10" xfId="0" applyNumberFormat="1" applyFont="1" applyBorder="1" applyAlignment="1" applyProtection="1">
      <alignment horizontal="center" vertical="center"/>
      <protection/>
    </xf>
    <xf numFmtId="0" fontId="14" fillId="3" borderId="29" xfId="0" applyFont="1" applyFill="1" applyBorder="1" applyAlignment="1" applyProtection="1">
      <alignment horizontal="center" vertical="center"/>
      <protection/>
    </xf>
    <xf numFmtId="0" fontId="14" fillId="3" borderId="49" xfId="0" applyFont="1" applyFill="1" applyBorder="1" applyAlignment="1" applyProtection="1">
      <alignment horizontal="center" vertical="center"/>
      <protection/>
    </xf>
    <xf numFmtId="44" fontId="14" fillId="0" borderId="7" xfId="0" applyNumberFormat="1"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Euro" xfId="2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66675</xdr:rowOff>
    </xdr:from>
    <xdr:to>
      <xdr:col>0</xdr:col>
      <xdr:colOff>1390650</xdr:colOff>
      <xdr:row>0</xdr:row>
      <xdr:rowOff>495300</xdr:rowOff>
    </xdr:to>
    <xdr:pic>
      <xdr:nvPicPr>
        <xdr:cNvPr id="1219" name="Image 3" descr="YANKA.jpg"/>
        <xdr:cNvPicPr preferRelativeResize="1">
          <a:picLocks noChangeAspect="1"/>
        </xdr:cNvPicPr>
      </xdr:nvPicPr>
      <xdr:blipFill>
        <a:blip r:embed="rId1"/>
        <a:stretch>
          <a:fillRect/>
        </a:stretch>
      </xdr:blipFill>
      <xdr:spPr bwMode="auto">
        <a:xfrm>
          <a:off x="19050" y="66675"/>
          <a:ext cx="1371600" cy="428625"/>
        </a:xfrm>
        <a:prstGeom prst="rect">
          <a:avLst/>
        </a:prstGeom>
        <a:noFill/>
        <a:ln w="9525">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46"/>
  <sheetViews>
    <sheetView tabSelected="1" workbookViewId="0" topLeftCell="A1">
      <selection activeCell="D10" sqref="D10"/>
    </sheetView>
  </sheetViews>
  <sheetFormatPr defaultColWidth="11.421875" defaultRowHeight="12.75"/>
  <cols>
    <col min="1" max="1" width="20.8515625" style="1" customWidth="1"/>
    <col min="2" max="2" width="6.8515625" style="1" customWidth="1"/>
    <col min="3" max="3" width="7.140625" style="3" customWidth="1"/>
    <col min="4" max="4" width="4.7109375" style="4" customWidth="1"/>
    <col min="5" max="5" width="9.00390625" style="1" customWidth="1"/>
    <col min="6" max="6" width="23.7109375" style="1" customWidth="1"/>
    <col min="7" max="7" width="6.7109375" style="4" customWidth="1"/>
    <col min="8" max="8" width="6.7109375" style="3" customWidth="1"/>
    <col min="9" max="9" width="4.421875" style="4" customWidth="1"/>
    <col min="10" max="10" width="9.140625" style="1" customWidth="1"/>
    <col min="11" max="16384" width="11.421875" style="1" customWidth="1"/>
  </cols>
  <sheetData>
    <row r="1" spans="1:10" ht="47.25" customHeight="1">
      <c r="A1" s="5" t="s">
        <v>8</v>
      </c>
      <c r="B1" s="94" t="s">
        <v>18</v>
      </c>
      <c r="C1" s="95"/>
      <c r="D1" s="95"/>
      <c r="E1" s="95"/>
      <c r="F1" s="95"/>
      <c r="G1" s="95"/>
      <c r="H1" s="95"/>
      <c r="I1" s="95"/>
      <c r="J1" s="95"/>
    </row>
    <row r="2" spans="1:10" ht="11.25" customHeight="1">
      <c r="A2" s="96" t="s">
        <v>25</v>
      </c>
      <c r="B2" s="96"/>
      <c r="C2" s="96"/>
      <c r="D2" s="96"/>
      <c r="E2" s="96"/>
      <c r="F2" s="96"/>
      <c r="G2" s="96"/>
      <c r="H2" s="96"/>
      <c r="I2" s="96"/>
      <c r="J2" s="96"/>
    </row>
    <row r="3" spans="1:10" ht="9" customHeight="1">
      <c r="A3" s="96"/>
      <c r="B3" s="96"/>
      <c r="C3" s="96"/>
      <c r="D3" s="96"/>
      <c r="E3" s="96"/>
      <c r="F3" s="96"/>
      <c r="G3" s="96"/>
      <c r="H3" s="96"/>
      <c r="I3" s="96"/>
      <c r="J3" s="96"/>
    </row>
    <row r="4" spans="1:10" ht="18" customHeight="1">
      <c r="A4" s="96" t="s">
        <v>26</v>
      </c>
      <c r="B4" s="96"/>
      <c r="C4" s="96"/>
      <c r="D4" s="96"/>
      <c r="E4" s="96"/>
      <c r="F4" s="96"/>
      <c r="G4" s="96"/>
      <c r="H4" s="96"/>
      <c r="I4" s="96"/>
      <c r="J4" s="96"/>
    </row>
    <row r="5" spans="1:10" ht="30" customHeight="1" thickBot="1">
      <c r="A5" s="99" t="s">
        <v>17</v>
      </c>
      <c r="B5" s="99"/>
      <c r="C5" s="99"/>
      <c r="D5" s="99"/>
      <c r="E5" s="99"/>
      <c r="F5" s="99"/>
      <c r="G5" s="99"/>
      <c r="H5" s="99"/>
      <c r="I5" s="99"/>
      <c r="J5" s="99"/>
    </row>
    <row r="6" spans="1:10" s="2" customFormat="1" ht="20.1" customHeight="1" thickBot="1">
      <c r="A6" s="6" t="s">
        <v>19</v>
      </c>
      <c r="B6" s="7" t="s">
        <v>9</v>
      </c>
      <c r="C6" s="8" t="s">
        <v>11</v>
      </c>
      <c r="D6" s="9" t="s">
        <v>0</v>
      </c>
      <c r="E6" s="10" t="s">
        <v>10</v>
      </c>
      <c r="F6" s="6" t="s">
        <v>20</v>
      </c>
      <c r="G6" s="7" t="s">
        <v>9</v>
      </c>
      <c r="H6" s="8" t="s">
        <v>11</v>
      </c>
      <c r="I6" s="9" t="s">
        <v>0</v>
      </c>
      <c r="J6" s="10" t="s">
        <v>10</v>
      </c>
    </row>
    <row r="7" spans="1:10" ht="17.1" customHeight="1">
      <c r="A7" s="46" t="s">
        <v>32</v>
      </c>
      <c r="B7" s="47">
        <v>14.32</v>
      </c>
      <c r="C7" s="48">
        <f aca="true" t="shared" si="0" ref="C7:C17">B7*1.1</f>
        <v>15.752000000000002</v>
      </c>
      <c r="D7" s="15"/>
      <c r="E7" s="34">
        <f aca="true" t="shared" si="1" ref="E7:E17">B7*D7</f>
        <v>0</v>
      </c>
      <c r="F7" s="46" t="s">
        <v>33</v>
      </c>
      <c r="G7" s="47">
        <v>27.68</v>
      </c>
      <c r="H7" s="47">
        <f aca="true" t="shared" si="2" ref="H7:H17">G7*1.1</f>
        <v>30.448</v>
      </c>
      <c r="I7" s="33"/>
      <c r="J7" s="34">
        <f aca="true" t="shared" si="3" ref="J7">G7*I7</f>
        <v>0</v>
      </c>
    </row>
    <row r="8" spans="1:10" ht="17.1" customHeight="1">
      <c r="A8" s="12" t="s">
        <v>22</v>
      </c>
      <c r="B8" s="13">
        <v>17.18</v>
      </c>
      <c r="C8" s="52">
        <f aca="true" t="shared" si="4" ref="C8:C14">B8*1.1</f>
        <v>18.898</v>
      </c>
      <c r="D8" s="19"/>
      <c r="E8" s="16">
        <f aca="true" t="shared" si="5" ref="E8:E14">B8*D8</f>
        <v>0</v>
      </c>
      <c r="F8" s="12" t="s">
        <v>36</v>
      </c>
      <c r="G8" s="13">
        <v>32.45</v>
      </c>
      <c r="H8" s="20">
        <f aca="true" t="shared" si="6" ref="H8:H14">G8*1.1</f>
        <v>35.69500000000001</v>
      </c>
      <c r="I8" s="18"/>
      <c r="J8" s="16">
        <f aca="true" t="shared" si="7" ref="J8">G8*I8</f>
        <v>0</v>
      </c>
    </row>
    <row r="9" spans="1:10" ht="17.1" customHeight="1">
      <c r="A9" s="25" t="s">
        <v>46</v>
      </c>
      <c r="B9" s="17">
        <v>17.18</v>
      </c>
      <c r="C9" s="52">
        <f t="shared" si="4"/>
        <v>18.898</v>
      </c>
      <c r="D9" s="19"/>
      <c r="E9" s="16">
        <f t="shared" si="5"/>
        <v>0</v>
      </c>
      <c r="F9" s="12" t="s">
        <v>47</v>
      </c>
      <c r="G9" s="23">
        <v>32.45</v>
      </c>
      <c r="H9" s="20">
        <f t="shared" si="6"/>
        <v>35.69500000000001</v>
      </c>
      <c r="I9" s="18"/>
      <c r="J9" s="16">
        <f>G9*I9</f>
        <v>0</v>
      </c>
    </row>
    <row r="10" spans="1:10" ht="17.1" customHeight="1">
      <c r="A10" s="12" t="s">
        <v>62</v>
      </c>
      <c r="B10" s="13">
        <v>17.18</v>
      </c>
      <c r="C10" s="52">
        <f t="shared" si="4"/>
        <v>18.898</v>
      </c>
      <c r="D10" s="19"/>
      <c r="E10" s="16">
        <f t="shared" si="5"/>
        <v>0</v>
      </c>
      <c r="F10" s="12" t="s">
        <v>65</v>
      </c>
      <c r="G10" s="23">
        <v>32.45</v>
      </c>
      <c r="H10" s="13">
        <f t="shared" si="6"/>
        <v>35.69500000000001</v>
      </c>
      <c r="I10" s="18"/>
      <c r="J10" s="16">
        <f>G10*I10</f>
        <v>0</v>
      </c>
    </row>
    <row r="11" spans="1:10" ht="17.1" customHeight="1">
      <c r="A11" s="12" t="s">
        <v>63</v>
      </c>
      <c r="B11" s="13">
        <v>18.14</v>
      </c>
      <c r="C11" s="52">
        <f t="shared" si="4"/>
        <v>19.954</v>
      </c>
      <c r="D11" s="19"/>
      <c r="E11" s="16">
        <f t="shared" si="5"/>
        <v>0</v>
      </c>
      <c r="F11" s="12" t="s">
        <v>66</v>
      </c>
      <c r="G11" s="13">
        <v>33.41</v>
      </c>
      <c r="H11" s="20">
        <f t="shared" si="6"/>
        <v>36.751</v>
      </c>
      <c r="I11" s="18"/>
      <c r="J11" s="16">
        <f aca="true" t="shared" si="8" ref="J11:J14">G11*I11</f>
        <v>0</v>
      </c>
    </row>
    <row r="12" spans="1:10" ht="17.1" customHeight="1">
      <c r="A12" s="12" t="s">
        <v>44</v>
      </c>
      <c r="B12" s="13">
        <v>18.14</v>
      </c>
      <c r="C12" s="52">
        <f t="shared" si="4"/>
        <v>19.954</v>
      </c>
      <c r="D12" s="19"/>
      <c r="E12" s="16">
        <f t="shared" si="5"/>
        <v>0</v>
      </c>
      <c r="F12" s="12" t="s">
        <v>45</v>
      </c>
      <c r="G12" s="13">
        <v>33.41</v>
      </c>
      <c r="H12" s="20">
        <f t="shared" si="6"/>
        <v>36.751</v>
      </c>
      <c r="I12" s="21"/>
      <c r="J12" s="16">
        <f t="shared" si="8"/>
        <v>0</v>
      </c>
    </row>
    <row r="13" spans="1:10" ht="17.1" customHeight="1">
      <c r="A13" s="25" t="s">
        <v>39</v>
      </c>
      <c r="B13" s="17">
        <v>18.14</v>
      </c>
      <c r="C13" s="52">
        <f t="shared" si="4"/>
        <v>19.954</v>
      </c>
      <c r="D13" s="19"/>
      <c r="E13" s="16">
        <f t="shared" si="5"/>
        <v>0</v>
      </c>
      <c r="F13" s="12" t="s">
        <v>40</v>
      </c>
      <c r="G13" s="13">
        <v>33.41</v>
      </c>
      <c r="H13" s="20">
        <f t="shared" si="6"/>
        <v>36.751</v>
      </c>
      <c r="I13" s="24"/>
      <c r="J13" s="16">
        <f t="shared" si="8"/>
        <v>0</v>
      </c>
    </row>
    <row r="14" spans="1:10" ht="17.1" customHeight="1">
      <c r="A14" s="22" t="s">
        <v>37</v>
      </c>
      <c r="B14" s="13">
        <v>23.82</v>
      </c>
      <c r="C14" s="52">
        <f t="shared" si="4"/>
        <v>26.202</v>
      </c>
      <c r="D14" s="19"/>
      <c r="E14" s="16">
        <f t="shared" si="5"/>
        <v>0</v>
      </c>
      <c r="F14" s="22" t="s">
        <v>38</v>
      </c>
      <c r="G14" s="13">
        <v>46</v>
      </c>
      <c r="H14" s="20">
        <f t="shared" si="6"/>
        <v>50.6</v>
      </c>
      <c r="I14" s="18"/>
      <c r="J14" s="16">
        <f t="shared" si="8"/>
        <v>0</v>
      </c>
    </row>
    <row r="15" spans="1:10" ht="17.1" customHeight="1">
      <c r="A15" s="12" t="s">
        <v>49</v>
      </c>
      <c r="B15" s="13">
        <v>28.64</v>
      </c>
      <c r="C15" s="52">
        <f t="shared" si="0"/>
        <v>31.504000000000005</v>
      </c>
      <c r="D15" s="19"/>
      <c r="E15" s="16">
        <f t="shared" si="1"/>
        <v>0</v>
      </c>
      <c r="F15" s="12" t="s">
        <v>48</v>
      </c>
      <c r="G15" s="23">
        <v>54</v>
      </c>
      <c r="H15" s="20">
        <f t="shared" si="2"/>
        <v>59.400000000000006</v>
      </c>
      <c r="I15" s="21"/>
      <c r="J15" s="16">
        <f aca="true" t="shared" si="9" ref="J15:J20">G15*I15</f>
        <v>0</v>
      </c>
    </row>
    <row r="16" spans="1:10" ht="17.1" customHeight="1">
      <c r="A16" s="12" t="s">
        <v>54</v>
      </c>
      <c r="B16" s="13">
        <v>28.64</v>
      </c>
      <c r="C16" s="52">
        <f t="shared" si="0"/>
        <v>31.504000000000005</v>
      </c>
      <c r="D16" s="27"/>
      <c r="E16" s="16">
        <f t="shared" si="1"/>
        <v>0</v>
      </c>
      <c r="F16" s="12" t="s">
        <v>55</v>
      </c>
      <c r="G16" s="23">
        <v>54</v>
      </c>
      <c r="H16" s="20">
        <f t="shared" si="2"/>
        <v>59.400000000000006</v>
      </c>
      <c r="I16" s="18"/>
      <c r="J16" s="16">
        <f aca="true" t="shared" si="10" ref="J16:J17">G16*I16</f>
        <v>0</v>
      </c>
    </row>
    <row r="17" spans="1:10" ht="17.1" customHeight="1">
      <c r="A17" s="12" t="s">
        <v>68</v>
      </c>
      <c r="B17" s="13">
        <v>28.64</v>
      </c>
      <c r="C17" s="52">
        <f t="shared" si="0"/>
        <v>31.504000000000005</v>
      </c>
      <c r="D17" s="27"/>
      <c r="E17" s="28">
        <f t="shared" si="1"/>
        <v>0</v>
      </c>
      <c r="F17" s="12" t="s">
        <v>69</v>
      </c>
      <c r="G17" s="13">
        <v>55.18</v>
      </c>
      <c r="H17" s="20">
        <f t="shared" si="2"/>
        <v>60.69800000000001</v>
      </c>
      <c r="I17" s="18"/>
      <c r="J17" s="16">
        <f t="shared" si="10"/>
        <v>0</v>
      </c>
    </row>
    <row r="18" spans="1:10" ht="17.1" customHeight="1">
      <c r="A18" s="12" t="s">
        <v>64</v>
      </c>
      <c r="B18" s="13">
        <v>28.64</v>
      </c>
      <c r="C18" s="52">
        <f aca="true" t="shared" si="11" ref="C18:C22">B18*1.1</f>
        <v>31.504000000000005</v>
      </c>
      <c r="D18" s="19"/>
      <c r="E18" s="16">
        <f aca="true" t="shared" si="12" ref="E18:E22">B18*D18</f>
        <v>0</v>
      </c>
      <c r="F18" s="12" t="s">
        <v>67</v>
      </c>
      <c r="G18" s="23">
        <v>55.18</v>
      </c>
      <c r="H18" s="20">
        <f aca="true" t="shared" si="13" ref="H18:H25">G18*1.1</f>
        <v>60.69800000000001</v>
      </c>
      <c r="I18" s="24"/>
      <c r="J18" s="16">
        <f t="shared" si="9"/>
        <v>0</v>
      </c>
    </row>
    <row r="19" spans="1:10" ht="17.1" customHeight="1">
      <c r="A19" s="12" t="s">
        <v>57</v>
      </c>
      <c r="B19" s="17">
        <v>34.32</v>
      </c>
      <c r="C19" s="52">
        <f aca="true" t="shared" si="14" ref="C19">B19*1.1</f>
        <v>37.752</v>
      </c>
      <c r="D19" s="19"/>
      <c r="E19" s="16">
        <f aca="true" t="shared" si="15" ref="E19">B19*D19</f>
        <v>0</v>
      </c>
      <c r="F19" s="12" t="s">
        <v>56</v>
      </c>
      <c r="G19" s="13">
        <v>64.82</v>
      </c>
      <c r="H19" s="20">
        <f aca="true" t="shared" si="16" ref="H19">G19*1.1</f>
        <v>71.30199999999999</v>
      </c>
      <c r="I19" s="21"/>
      <c r="J19" s="16">
        <f t="shared" si="9"/>
        <v>0</v>
      </c>
    </row>
    <row r="20" spans="1:10" ht="17.1" customHeight="1">
      <c r="A20" s="12" t="s">
        <v>58</v>
      </c>
      <c r="B20" s="13">
        <v>34.32</v>
      </c>
      <c r="C20" s="52">
        <f t="shared" si="11"/>
        <v>37.752</v>
      </c>
      <c r="D20" s="27"/>
      <c r="E20" s="16">
        <f t="shared" si="12"/>
        <v>0</v>
      </c>
      <c r="F20" s="12" t="s">
        <v>59</v>
      </c>
      <c r="G20" s="23">
        <v>64.82</v>
      </c>
      <c r="H20" s="20">
        <f t="shared" si="13"/>
        <v>71.30199999999999</v>
      </c>
      <c r="I20" s="18"/>
      <c r="J20" s="16">
        <f t="shared" si="9"/>
        <v>0</v>
      </c>
    </row>
    <row r="21" spans="1:10" ht="17.1" customHeight="1">
      <c r="A21" s="12" t="s">
        <v>52</v>
      </c>
      <c r="B21" s="13">
        <v>34.73</v>
      </c>
      <c r="C21" s="52">
        <f aca="true" t="shared" si="17" ref="C21">B21*1.1</f>
        <v>38.203</v>
      </c>
      <c r="D21" s="19"/>
      <c r="E21" s="16">
        <f aca="true" t="shared" si="18" ref="E21">B21*D21</f>
        <v>0</v>
      </c>
      <c r="F21" s="12" t="s">
        <v>53</v>
      </c>
      <c r="G21" s="23">
        <v>65.64</v>
      </c>
      <c r="H21" s="20">
        <f aca="true" t="shared" si="19" ref="H21">G21*1.1</f>
        <v>72.20400000000001</v>
      </c>
      <c r="I21" s="18"/>
      <c r="J21" s="16">
        <f aca="true" t="shared" si="20" ref="J21">G21*I21</f>
        <v>0</v>
      </c>
    </row>
    <row r="22" spans="1:10" ht="17.1" customHeight="1" thickBot="1">
      <c r="A22" s="29" t="s">
        <v>50</v>
      </c>
      <c r="B22" s="30">
        <v>41.64</v>
      </c>
      <c r="C22" s="51">
        <f t="shared" si="11"/>
        <v>45.804</v>
      </c>
      <c r="D22" s="53"/>
      <c r="E22" s="31">
        <f t="shared" si="12"/>
        <v>0</v>
      </c>
      <c r="F22" s="29" t="s">
        <v>51</v>
      </c>
      <c r="G22" s="49">
        <v>78.73</v>
      </c>
      <c r="H22" s="30">
        <f t="shared" si="13"/>
        <v>86.60300000000001</v>
      </c>
      <c r="I22" s="35"/>
      <c r="J22" s="31">
        <f aca="true" t="shared" si="21" ref="J22">G22*I22</f>
        <v>0</v>
      </c>
    </row>
    <row r="23" spans="1:10" ht="17.1" customHeight="1">
      <c r="A23" s="109"/>
      <c r="B23" s="110"/>
      <c r="C23" s="108" t="s">
        <v>21</v>
      </c>
      <c r="D23" s="108"/>
      <c r="E23" s="108"/>
      <c r="F23" s="108"/>
      <c r="G23" s="17">
        <v>40</v>
      </c>
      <c r="H23" s="26">
        <f t="shared" si="13"/>
        <v>44</v>
      </c>
      <c r="I23" s="44"/>
      <c r="J23" s="28">
        <f>G23*I23</f>
        <v>0</v>
      </c>
    </row>
    <row r="24" spans="1:10" ht="17.1" customHeight="1">
      <c r="A24" s="92"/>
      <c r="B24" s="93"/>
      <c r="C24" s="111" t="s">
        <v>34</v>
      </c>
      <c r="D24" s="111"/>
      <c r="E24" s="111"/>
      <c r="F24" s="111"/>
      <c r="G24" s="13">
        <v>45</v>
      </c>
      <c r="H24" s="14">
        <f t="shared" si="13"/>
        <v>49.50000000000001</v>
      </c>
      <c r="I24" s="18"/>
      <c r="J24" s="16">
        <f>G24*I24</f>
        <v>0</v>
      </c>
    </row>
    <row r="25" spans="1:10" ht="17.1" customHeight="1" thickBot="1">
      <c r="A25" s="92"/>
      <c r="B25" s="93"/>
      <c r="C25" s="111" t="s">
        <v>35</v>
      </c>
      <c r="D25" s="111"/>
      <c r="E25" s="111"/>
      <c r="F25" s="111"/>
      <c r="G25" s="13">
        <v>50</v>
      </c>
      <c r="H25" s="14">
        <f t="shared" si="13"/>
        <v>55.00000000000001</v>
      </c>
      <c r="I25" s="18"/>
      <c r="J25" s="16">
        <f>G25*I25</f>
        <v>0</v>
      </c>
    </row>
    <row r="26" spans="1:10" ht="17.1" customHeight="1" thickBot="1">
      <c r="A26" s="45" t="s">
        <v>23</v>
      </c>
      <c r="B26" s="7" t="s">
        <v>9</v>
      </c>
      <c r="C26" s="8" t="s">
        <v>11</v>
      </c>
      <c r="D26" s="9" t="s">
        <v>0</v>
      </c>
      <c r="E26" s="10" t="s">
        <v>10</v>
      </c>
      <c r="F26" s="6" t="s">
        <v>24</v>
      </c>
      <c r="G26" s="7" t="s">
        <v>9</v>
      </c>
      <c r="H26" s="8" t="s">
        <v>11</v>
      </c>
      <c r="I26" s="9" t="s">
        <v>0</v>
      </c>
      <c r="J26" s="10" t="s">
        <v>10</v>
      </c>
    </row>
    <row r="27" spans="1:10" ht="17.1" customHeight="1">
      <c r="A27" s="12" t="s">
        <v>30</v>
      </c>
      <c r="B27" s="13">
        <v>23.86</v>
      </c>
      <c r="C27" s="14">
        <f>B27*1.1</f>
        <v>26.246000000000002</v>
      </c>
      <c r="D27" s="19"/>
      <c r="E27" s="32">
        <f aca="true" t="shared" si="22" ref="E27:E31">B27*D27</f>
        <v>0</v>
      </c>
      <c r="F27" s="25" t="s">
        <v>31</v>
      </c>
      <c r="G27" s="17">
        <v>45.82</v>
      </c>
      <c r="H27" s="17">
        <f>G27*1.1</f>
        <v>50.402</v>
      </c>
      <c r="I27" s="44"/>
      <c r="J27" s="28">
        <f aca="true" t="shared" si="23" ref="J27:J31">G27*I27</f>
        <v>0</v>
      </c>
    </row>
    <row r="28" spans="1:10" ht="17.1" customHeight="1">
      <c r="A28" s="12" t="s">
        <v>41</v>
      </c>
      <c r="B28" s="13">
        <v>23.86</v>
      </c>
      <c r="C28" s="52">
        <f>B28*1.1</f>
        <v>26.246000000000002</v>
      </c>
      <c r="D28" s="19"/>
      <c r="E28" s="32">
        <f>B28*D28</f>
        <v>0</v>
      </c>
      <c r="F28" s="25" t="s">
        <v>42</v>
      </c>
      <c r="G28" s="13">
        <v>46.14</v>
      </c>
      <c r="H28" s="17">
        <f>G28*1.1</f>
        <v>50.754000000000005</v>
      </c>
      <c r="I28" s="18"/>
      <c r="J28" s="16">
        <f t="shared" si="23"/>
        <v>0</v>
      </c>
    </row>
    <row r="29" spans="1:10" ht="17.1" customHeight="1">
      <c r="A29" s="12" t="s">
        <v>60</v>
      </c>
      <c r="B29" s="13">
        <v>24.82</v>
      </c>
      <c r="C29" s="14">
        <f>B29*1.1</f>
        <v>27.302000000000003</v>
      </c>
      <c r="D29" s="19"/>
      <c r="E29" s="32">
        <f t="shared" si="22"/>
        <v>0</v>
      </c>
      <c r="F29" s="25" t="s">
        <v>61</v>
      </c>
      <c r="G29" s="13">
        <v>47.73</v>
      </c>
      <c r="H29" s="17">
        <f>G29*1.1</f>
        <v>52.503</v>
      </c>
      <c r="I29" s="18"/>
      <c r="J29" s="16">
        <f t="shared" si="23"/>
        <v>0</v>
      </c>
    </row>
    <row r="30" spans="1:10" ht="17.1" customHeight="1">
      <c r="A30" s="12"/>
      <c r="B30" s="13"/>
      <c r="C30" s="52"/>
      <c r="D30" s="19"/>
      <c r="E30" s="32">
        <f t="shared" si="22"/>
        <v>0</v>
      </c>
      <c r="F30" s="12"/>
      <c r="G30" s="13"/>
      <c r="H30" s="17"/>
      <c r="I30" s="18"/>
      <c r="J30" s="16">
        <f t="shared" si="23"/>
        <v>0</v>
      </c>
    </row>
    <row r="31" spans="1:10" ht="17.1" customHeight="1" thickBot="1">
      <c r="A31" s="12"/>
      <c r="B31" s="13"/>
      <c r="C31" s="14"/>
      <c r="D31" s="19"/>
      <c r="E31" s="32">
        <f t="shared" si="22"/>
        <v>0</v>
      </c>
      <c r="F31" s="29"/>
      <c r="G31" s="30"/>
      <c r="H31" s="30"/>
      <c r="I31" s="35"/>
      <c r="J31" s="31">
        <f t="shared" si="23"/>
        <v>0</v>
      </c>
    </row>
    <row r="32" spans="1:10" ht="30.75" customHeight="1" thickBot="1">
      <c r="A32" s="12"/>
      <c r="B32" s="36"/>
      <c r="C32" s="13"/>
      <c r="D32" s="37"/>
      <c r="E32" s="38"/>
      <c r="F32" s="39" t="s">
        <v>29</v>
      </c>
      <c r="G32" s="40">
        <v>15</v>
      </c>
      <c r="H32" s="40">
        <f>G32*1.2</f>
        <v>18</v>
      </c>
      <c r="I32" s="41">
        <f>IF(E33+J33&lt;150,1,0)</f>
        <v>1</v>
      </c>
      <c r="J32" s="42">
        <f>IF(I32=1,G32,0)</f>
        <v>15</v>
      </c>
    </row>
    <row r="33" spans="1:10" ht="17.1" customHeight="1" thickBot="1">
      <c r="A33" s="11" t="s">
        <v>16</v>
      </c>
      <c r="B33" s="103"/>
      <c r="C33" s="104"/>
      <c r="D33" s="50">
        <f>D7+D8+D9+D10+D11+D12+D13+D14+D15+D16+D17+D18+D19+D20+D21+D22+I7+I8+I9+I10+I11+I12+I13+I14+I15+I16+I17+I18+I19+I20+I21+I22+I23+I24+I25+D27+D28+D29+D30+D31+I27+I28+I29+I30+I31</f>
        <v>0</v>
      </c>
      <c r="E33" s="43">
        <f>SUM(E7:E22,E27:E31,J7:J25,J27:J31)</f>
        <v>0</v>
      </c>
      <c r="F33" s="105"/>
      <c r="G33" s="106"/>
      <c r="H33" s="106"/>
      <c r="I33" s="106"/>
      <c r="J33" s="107"/>
    </row>
    <row r="34" spans="1:10" ht="20.25" customHeight="1" thickBot="1">
      <c r="A34" s="79" t="s">
        <v>13</v>
      </c>
      <c r="B34" s="97"/>
      <c r="C34" s="97"/>
      <c r="D34" s="97"/>
      <c r="E34" s="98"/>
      <c r="F34" s="100">
        <f>SUM(D33,J32)</f>
        <v>15</v>
      </c>
      <c r="G34" s="101"/>
      <c r="H34" s="101"/>
      <c r="I34" s="101"/>
      <c r="J34" s="102"/>
    </row>
    <row r="35" spans="1:10" ht="20.25" customHeight="1" thickBot="1">
      <c r="A35" s="79" t="s">
        <v>12</v>
      </c>
      <c r="B35" s="80"/>
      <c r="C35" s="80"/>
      <c r="D35" s="80"/>
      <c r="E35" s="81"/>
      <c r="F35" s="71">
        <f>SUM(D33)*1.1+J32*1.2</f>
        <v>18</v>
      </c>
      <c r="G35" s="72"/>
      <c r="H35" s="72"/>
      <c r="I35" s="72"/>
      <c r="J35" s="73"/>
    </row>
    <row r="36" spans="1:10" ht="21.75" customHeight="1">
      <c r="A36" s="76" t="s">
        <v>6</v>
      </c>
      <c r="B36" s="77"/>
      <c r="C36" s="77"/>
      <c r="D36" s="77"/>
      <c r="E36" s="78"/>
      <c r="F36" s="85" t="s">
        <v>1</v>
      </c>
      <c r="G36" s="86"/>
      <c r="H36" s="86"/>
      <c r="I36" s="86"/>
      <c r="J36" s="87"/>
    </row>
    <row r="37" spans="1:10" ht="10.5" customHeight="1">
      <c r="A37" s="58"/>
      <c r="B37" s="59"/>
      <c r="C37" s="59"/>
      <c r="D37" s="59"/>
      <c r="E37" s="60"/>
      <c r="F37" s="61" t="s">
        <v>28</v>
      </c>
      <c r="G37" s="62"/>
      <c r="H37" s="62"/>
      <c r="I37" s="62"/>
      <c r="J37" s="63"/>
    </row>
    <row r="38" spans="1:10" ht="22.5" customHeight="1">
      <c r="A38" s="55" t="s">
        <v>3</v>
      </c>
      <c r="B38" s="56"/>
      <c r="C38" s="56"/>
      <c r="D38" s="56"/>
      <c r="E38" s="57"/>
      <c r="F38" s="55" t="s">
        <v>2</v>
      </c>
      <c r="G38" s="56"/>
      <c r="H38" s="56"/>
      <c r="I38" s="56"/>
      <c r="J38" s="57"/>
    </row>
    <row r="39" spans="1:10" ht="13.5" customHeight="1">
      <c r="A39" s="58"/>
      <c r="B39" s="59"/>
      <c r="C39" s="59"/>
      <c r="D39" s="59"/>
      <c r="E39" s="60"/>
      <c r="F39" s="58"/>
      <c r="G39" s="59"/>
      <c r="H39" s="59"/>
      <c r="I39" s="59"/>
      <c r="J39" s="60"/>
    </row>
    <row r="40" spans="1:10" ht="23.25" customHeight="1">
      <c r="A40" s="55" t="s">
        <v>15</v>
      </c>
      <c r="B40" s="88"/>
      <c r="C40" s="88"/>
      <c r="D40" s="88"/>
      <c r="E40" s="89"/>
      <c r="F40" s="82" t="s">
        <v>14</v>
      </c>
      <c r="G40" s="83"/>
      <c r="H40" s="83"/>
      <c r="I40" s="83"/>
      <c r="J40" s="84"/>
    </row>
    <row r="41" spans="1:10" ht="28.5" customHeight="1" thickBot="1">
      <c r="A41" s="74" t="s">
        <v>4</v>
      </c>
      <c r="B41" s="90"/>
      <c r="C41" s="90"/>
      <c r="D41" s="90"/>
      <c r="E41" s="91"/>
      <c r="F41" s="74" t="s">
        <v>7</v>
      </c>
      <c r="G41" s="75"/>
      <c r="H41" s="68" t="s">
        <v>5</v>
      </c>
      <c r="I41" s="69"/>
      <c r="J41" s="70"/>
    </row>
    <row r="42" spans="1:10" ht="2.25" customHeight="1">
      <c r="A42" s="67"/>
      <c r="B42" s="67"/>
      <c r="C42" s="67"/>
      <c r="D42" s="67"/>
      <c r="E42" s="67"/>
      <c r="F42" s="67"/>
      <c r="G42" s="67"/>
      <c r="H42" s="67"/>
      <c r="I42" s="67"/>
      <c r="J42" s="67"/>
    </row>
    <row r="43" spans="1:10" ht="18" customHeight="1">
      <c r="A43" s="64" t="s">
        <v>43</v>
      </c>
      <c r="B43" s="65"/>
      <c r="C43" s="65"/>
      <c r="D43" s="65"/>
      <c r="E43" s="65"/>
      <c r="F43" s="65"/>
      <c r="G43" s="65"/>
      <c r="H43" s="65"/>
      <c r="I43" s="65"/>
      <c r="J43" s="65"/>
    </row>
    <row r="44" spans="1:10" ht="18" customHeight="1">
      <c r="A44" s="66"/>
      <c r="B44" s="66"/>
      <c r="C44" s="66"/>
      <c r="D44" s="66"/>
      <c r="E44" s="66"/>
      <c r="F44" s="66"/>
      <c r="G44" s="66"/>
      <c r="H44" s="66"/>
      <c r="I44" s="66"/>
      <c r="J44" s="66"/>
    </row>
    <row r="45" spans="1:10" ht="18" customHeight="1">
      <c r="A45" s="66"/>
      <c r="B45" s="66"/>
      <c r="C45" s="66"/>
      <c r="D45" s="66"/>
      <c r="E45" s="66"/>
      <c r="F45" s="66"/>
      <c r="G45" s="66"/>
      <c r="H45" s="66"/>
      <c r="I45" s="66"/>
      <c r="J45" s="66"/>
    </row>
    <row r="46" spans="1:10" ht="11.25" customHeight="1">
      <c r="A46" s="54" t="s">
        <v>27</v>
      </c>
      <c r="B46" s="54"/>
      <c r="C46" s="54"/>
      <c r="D46" s="54"/>
      <c r="E46" s="54"/>
      <c r="F46" s="54"/>
      <c r="G46" s="54"/>
      <c r="H46" s="54"/>
      <c r="I46" s="54"/>
      <c r="J46" s="54"/>
    </row>
  </sheetData>
  <sheetProtection password="C118" sheet="1" objects="1" scenarios="1" selectLockedCells="1"/>
  <mergeCells count="29">
    <mergeCell ref="A24:B24"/>
    <mergeCell ref="A25:B25"/>
    <mergeCell ref="B1:J1"/>
    <mergeCell ref="A4:J4"/>
    <mergeCell ref="A34:E34"/>
    <mergeCell ref="A5:J5"/>
    <mergeCell ref="F34:J34"/>
    <mergeCell ref="A2:J3"/>
    <mergeCell ref="B33:C33"/>
    <mergeCell ref="F33:J33"/>
    <mergeCell ref="C23:F23"/>
    <mergeCell ref="A23:B23"/>
    <mergeCell ref="C24:F24"/>
    <mergeCell ref="C25:F25"/>
    <mergeCell ref="F35:J35"/>
    <mergeCell ref="F41:G41"/>
    <mergeCell ref="A36:E37"/>
    <mergeCell ref="A35:E35"/>
    <mergeCell ref="F40:J40"/>
    <mergeCell ref="F36:J36"/>
    <mergeCell ref="A40:E40"/>
    <mergeCell ref="A41:E41"/>
    <mergeCell ref="A46:J46"/>
    <mergeCell ref="F38:J39"/>
    <mergeCell ref="F37:J37"/>
    <mergeCell ref="A38:E39"/>
    <mergeCell ref="A43:J45"/>
    <mergeCell ref="A42:J42"/>
    <mergeCell ref="H41:J41"/>
  </mergeCells>
  <printOptions/>
  <pageMargins left="0.31496062992125984" right="0.31496062992125984" top="0.3937007874015748" bottom="0.1968503937007874" header="0.2755905511811024"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Blanquart Sandrine</dc:creator>
  <cp:keywords/>
  <dc:description/>
  <cp:lastModifiedBy>benoit caule</cp:lastModifiedBy>
  <cp:lastPrinted>2023-03-29T12:48:59Z</cp:lastPrinted>
  <dcterms:created xsi:type="dcterms:W3CDTF">2007-07-09T17:43:52Z</dcterms:created>
  <dcterms:modified xsi:type="dcterms:W3CDTF">2023-10-06T09:33:31Z</dcterms:modified>
  <cp:category/>
  <cp:version/>
  <cp:contentType/>
  <cp:contentStatus/>
</cp:coreProperties>
</file>