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48" windowWidth="15192" windowHeight="8448"/>
  </bookViews>
  <sheets>
    <sheet name="Bon de Commande" sheetId="1" r:id="rId1"/>
  </sheets>
  <definedNames>
    <definedName name="_xlnm.Print_Area" localSheetId="0">'Bon de Commande'!$A$1:$J$43</definedName>
  </definedNames>
  <calcPr calcId="124519"/>
</workbook>
</file>

<file path=xl/calcChain.xml><?xml version="1.0" encoding="utf-8"?>
<calcChain xmlns="http://schemas.openxmlformats.org/spreadsheetml/2006/main">
  <c r="E21" i="1"/>
  <c r="C21"/>
  <c r="E20"/>
  <c r="C20"/>
  <c r="E19"/>
  <c r="C19"/>
  <c r="E18"/>
  <c r="C18"/>
  <c r="E17"/>
  <c r="C17"/>
  <c r="E16"/>
  <c r="C16"/>
  <c r="E15"/>
  <c r="C15"/>
  <c r="E14"/>
  <c r="C14"/>
  <c r="E13"/>
  <c r="C13"/>
  <c r="E12"/>
  <c r="C12"/>
  <c r="E11"/>
  <c r="C11"/>
  <c r="E10"/>
  <c r="C10"/>
  <c r="E9"/>
  <c r="C9"/>
  <c r="E8"/>
  <c r="C8"/>
  <c r="E7"/>
  <c r="C7"/>
  <c r="D30"/>
  <c r="H29"/>
  <c r="J21"/>
  <c r="J22"/>
  <c r="J23"/>
  <c r="J24"/>
  <c r="J25"/>
  <c r="J26"/>
  <c r="J27"/>
  <c r="J20"/>
  <c r="J19"/>
  <c r="H21"/>
  <c r="H22"/>
  <c r="H23"/>
  <c r="H24"/>
  <c r="H25"/>
  <c r="H26"/>
  <c r="H27"/>
  <c r="H20"/>
  <c r="H19"/>
  <c r="J9"/>
  <c r="J10"/>
  <c r="J11"/>
  <c r="J12"/>
  <c r="J13"/>
  <c r="J8"/>
  <c r="J7"/>
  <c r="H9"/>
  <c r="H10"/>
  <c r="H11"/>
  <c r="H12"/>
  <c r="H13"/>
  <c r="H8"/>
  <c r="H7"/>
  <c r="J30" l="1"/>
  <c r="E30"/>
  <c r="I29" l="1"/>
  <c r="J29" s="1"/>
  <c r="F32" s="1"/>
  <c r="F31" l="1"/>
</calcChain>
</file>

<file path=xl/sharedStrings.xml><?xml version="1.0" encoding="utf-8"?>
<sst xmlns="http://schemas.openxmlformats.org/spreadsheetml/2006/main" count="68" uniqueCount="60">
  <si>
    <t>Qté</t>
  </si>
  <si>
    <t>Les Alcools</t>
  </si>
  <si>
    <t>Les Eaux Et Softs</t>
  </si>
  <si>
    <t>Date de Livraison :</t>
  </si>
  <si>
    <t>Lieu de Livraison :</t>
  </si>
  <si>
    <t>Adresse de Facturation :</t>
  </si>
  <si>
    <t>Signature :</t>
  </si>
  <si>
    <t xml:space="preserve">N° de Fax : </t>
  </si>
  <si>
    <t xml:space="preserve">Raison Sociale : </t>
  </si>
  <si>
    <t>N° de Tél.  :</t>
  </si>
  <si>
    <t xml:space="preserve">             </t>
  </si>
  <si>
    <t>Ch'ti Blonde 75 cl</t>
  </si>
  <si>
    <t>€ HT</t>
  </si>
  <si>
    <t>Total HT</t>
  </si>
  <si>
    <t>€ TTC</t>
  </si>
  <si>
    <t>Montant Total de la Commande TTC</t>
  </si>
  <si>
    <t>Montant Total  de la Commande HT</t>
  </si>
  <si>
    <t>Champagne sélection 75 cl</t>
  </si>
  <si>
    <t>Méthode Champenoise 75 cl</t>
  </si>
  <si>
    <t>Bordeaux Rouge Sélection 75 cl</t>
  </si>
  <si>
    <t>Bordeaux Blanc Sélection 75 cl</t>
  </si>
  <si>
    <t>Bordeaux Rosé Sélection 75 cl</t>
  </si>
  <si>
    <t>TOTAL BOISSONS HT</t>
  </si>
  <si>
    <t>Jus de fruits 1 L</t>
  </si>
  <si>
    <t>Eau plate 50 cl</t>
  </si>
  <si>
    <t>Eau gazeuse 50 cl</t>
  </si>
  <si>
    <t>Eau gazeuse 1 L</t>
  </si>
  <si>
    <t xml:space="preserve">Contact Livraison : </t>
  </si>
  <si>
    <t xml:space="preserve">Contact Facturation : </t>
  </si>
  <si>
    <t>BON DE COMMANDE MIGNARDISES</t>
  </si>
  <si>
    <t>Détails de toutes nos mignardises sur : www.yanka.com</t>
  </si>
  <si>
    <t>Nos mignardises</t>
  </si>
  <si>
    <t>TOTAL MIGNARDISES HT</t>
  </si>
  <si>
    <t>Coffret 10 mini gaufres</t>
  </si>
  <si>
    <t>30 Cookies</t>
  </si>
  <si>
    <t>40 Choux moelleux</t>
  </si>
  <si>
    <t>40 Financiers</t>
  </si>
  <si>
    <t>40 Tendance chocolat</t>
  </si>
  <si>
    <t>40 Tendance fruits</t>
  </si>
  <si>
    <t>20 Macarons</t>
  </si>
  <si>
    <t>40 Macarons</t>
  </si>
  <si>
    <t>15 Cookies</t>
  </si>
  <si>
    <t>20 Choux moelleux</t>
  </si>
  <si>
    <t>20 Financiers</t>
  </si>
  <si>
    <t>20 Tendance chocolat</t>
  </si>
  <si>
    <t>20 Tendance fruits</t>
  </si>
  <si>
    <t>Heure  de Livraison, entre :                  h          et         h</t>
  </si>
  <si>
    <t>Bourgogne Chardonnay</t>
  </si>
  <si>
    <t>St Émilion Les H. deGaffelière</t>
  </si>
  <si>
    <t>SAS YANKA au capital de 425000 € - 29, rue Victor Tilmant - 59000 LILLE - SIRET 494 002 007 00020</t>
  </si>
  <si>
    <t xml:space="preserve">  Notre service commercial est à votre disposition au 03.28.55.39.55 </t>
  </si>
  <si>
    <t xml:space="preserve">  Commande à passer par mail à contact@yanka.com</t>
  </si>
  <si>
    <t>Coca Cola 1,25 L</t>
  </si>
  <si>
    <t>Coca Cola Zéro 1,25 L</t>
  </si>
  <si>
    <t>Eau plate 1,5 L</t>
  </si>
  <si>
    <r>
      <t>Frais de Livraison pour commande inférieure à 150€</t>
    </r>
    <r>
      <rPr>
        <b/>
        <vertAlign val="superscript"/>
        <sz val="8"/>
        <rFont val="Century Gothic"/>
        <family val="2"/>
      </rPr>
      <t>(1)</t>
    </r>
  </si>
  <si>
    <t>20 mIx choco-fruits</t>
  </si>
  <si>
    <t>40 mix choco-fruits</t>
  </si>
  <si>
    <t>Moulin d'Ascq BIO 75 cl</t>
  </si>
  <si>
    <r>
      <rPr>
        <sz val="6"/>
        <rFont val="Century Gothic"/>
        <family val="2"/>
      </rPr>
      <t xml:space="preserve">Nous nous réservons un battement de plus ou moins 40 minutes par rapport à l'horaire demandé. </t>
    </r>
    <r>
      <rPr>
        <vertAlign val="superscript"/>
        <sz val="6"/>
        <rFont val="Century Gothic"/>
        <family val="2"/>
      </rPr>
      <t>(1)</t>
    </r>
    <r>
      <rPr>
        <sz val="6"/>
        <rFont val="Century Gothic"/>
        <family val="2"/>
      </rPr>
      <t xml:space="preserve"> Pour livraison à une partie de la métropole Lilloise, rayon de livraison, frais et conditions de vente disponibles sur www.yanka.com. TVA 10% sur les produits livrés et 20% sur les alcools. Tarifs applicables à compter du 29 mars 2023. Conditions de vente disponibles sur www.yanka.com. Les produits et prix présentés sont succeptibles d'être modifiés sans préavis. Nous ne pouvons vous garantir une absence totale d'allergène dans nos préparations. Conformément à la loi 78-17 du 6 janvier 78, relative à l'informatique, aux fichiers et aux libertés, vous disposez d'un droit d'accés, de modification et de suppression concernant vos données personnelles. Vous pouvez exercer ce droit en écrivant à Yanka à l'adresse figurant ci-dessus ou en envoyant un e-mail à contact@yanka.com. Nous ne pouvons pas rendre la monnaie sur les tickets restaurant.</t>
    </r>
  </si>
</sst>
</file>

<file path=xl/styles.xml><?xml version="1.0" encoding="utf-8"?>
<styleSheet xmlns="http://schemas.openxmlformats.org/spreadsheetml/2006/main">
  <numFmts count="4">
    <numFmt numFmtId="8" formatCode="#,##0.00\ &quot;€&quot;;[Red]\-#,##0.00\ &quot;€&quot;"/>
    <numFmt numFmtId="44" formatCode="_-* #,##0.00\ &quot;€&quot;_-;\-* #,##0.00\ &quot;€&quot;_-;_-* &quot;-&quot;??\ &quot;€&quot;_-;_-@_-"/>
    <numFmt numFmtId="164" formatCode="#,##0.00\ &quot;€&quot;"/>
    <numFmt numFmtId="165" formatCode="#,##0\ &quot;€&quot;"/>
  </numFmts>
  <fonts count="18">
    <font>
      <sz val="10"/>
      <name val="Arial"/>
    </font>
    <font>
      <sz val="10"/>
      <name val="Arial"/>
      <family val="2"/>
    </font>
    <font>
      <sz val="8"/>
      <name val="Arial"/>
      <family val="2"/>
    </font>
    <font>
      <sz val="9"/>
      <name val="Arial Narrow"/>
      <family val="2"/>
    </font>
    <font>
      <b/>
      <sz val="9"/>
      <name val="Arial Narrow"/>
      <family val="2"/>
    </font>
    <font>
      <sz val="10"/>
      <name val="Arial Narrow"/>
      <family val="2"/>
    </font>
    <font>
      <b/>
      <sz val="24"/>
      <name val="Arial Narrow"/>
      <family val="2"/>
    </font>
    <font>
      <sz val="10"/>
      <name val="Arbutus Slab"/>
    </font>
    <font>
      <b/>
      <sz val="18"/>
      <name val="Arbutus Slab"/>
    </font>
    <font>
      <b/>
      <sz val="16"/>
      <name val="Arbutus Slab"/>
    </font>
    <font>
      <b/>
      <sz val="10"/>
      <name val="Century Gothic"/>
      <family val="2"/>
    </font>
    <font>
      <b/>
      <sz val="9"/>
      <name val="Century Gothic"/>
      <family val="2"/>
    </font>
    <font>
      <sz val="10"/>
      <name val="Century Gothic"/>
      <family val="2"/>
    </font>
    <font>
      <sz val="8"/>
      <name val="Century Gothic"/>
      <family val="2"/>
    </font>
    <font>
      <b/>
      <sz val="8"/>
      <name val="Century Gothic"/>
      <family val="2"/>
    </font>
    <font>
      <b/>
      <vertAlign val="superscript"/>
      <sz val="8"/>
      <name val="Century Gothic"/>
      <family val="2"/>
    </font>
    <font>
      <vertAlign val="superscript"/>
      <sz val="6"/>
      <name val="Century Gothic"/>
      <family val="2"/>
    </font>
    <font>
      <sz val="6"/>
      <name val="Century Gothic"/>
      <family val="2"/>
    </font>
  </fonts>
  <fills count="3">
    <fill>
      <patternFill patternType="none"/>
    </fill>
    <fill>
      <patternFill patternType="gray125"/>
    </fill>
    <fill>
      <patternFill patternType="solid">
        <fgColor rgb="FFFAD2C8"/>
        <bgColor indexed="64"/>
      </patternFill>
    </fill>
  </fills>
  <borders count="4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s>
  <cellStyleXfs count="2">
    <xf numFmtId="0" fontId="0" fillId="0" borderId="0"/>
    <xf numFmtId="44" fontId="1" fillId="0" borderId="0" applyFont="0" applyFill="0" applyBorder="0" applyAlignment="0" applyProtection="0"/>
  </cellStyleXfs>
  <cellXfs count="90">
    <xf numFmtId="0" fontId="0" fillId="0" borderId="0" xfId="0"/>
    <xf numFmtId="0" fontId="3"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164"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6" fillId="0" borderId="0" xfId="0" applyFont="1" applyBorder="1" applyAlignment="1" applyProtection="1"/>
    <xf numFmtId="0" fontId="3"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10" fillId="2" borderId="1" xfId="0" applyFont="1" applyFill="1" applyBorder="1" applyAlignment="1" applyProtection="1">
      <alignment horizontal="center" vertical="center"/>
    </xf>
    <xf numFmtId="164" fontId="10" fillId="2" borderId="2" xfId="0" applyNumberFormat="1"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1" fillId="2" borderId="5" xfId="0" applyFont="1" applyFill="1" applyBorder="1" applyAlignment="1" applyProtection="1">
      <alignment horizontal="left" vertical="center"/>
    </xf>
    <xf numFmtId="0" fontId="13" fillId="0" borderId="6" xfId="0" applyFont="1" applyBorder="1" applyAlignment="1" applyProtection="1">
      <alignment horizontal="left" vertical="center"/>
    </xf>
    <xf numFmtId="164" fontId="13" fillId="0" borderId="7" xfId="0" applyNumberFormat="1" applyFont="1" applyBorder="1" applyAlignment="1" applyProtection="1">
      <alignment horizontal="center" vertical="center"/>
    </xf>
    <xf numFmtId="44" fontId="13" fillId="0" borderId="7" xfId="0" applyNumberFormat="1" applyFont="1" applyBorder="1" applyAlignment="1" applyProtection="1">
      <alignment horizontal="center" vertical="center"/>
    </xf>
    <xf numFmtId="44" fontId="13" fillId="0" borderId="8" xfId="0" applyNumberFormat="1" applyFont="1" applyBorder="1" applyAlignment="1" applyProtection="1">
      <alignment horizontal="left" vertical="center"/>
    </xf>
    <xf numFmtId="164" fontId="13" fillId="0" borderId="9" xfId="0" applyNumberFormat="1" applyFont="1" applyBorder="1" applyAlignment="1" applyProtection="1">
      <alignment horizontal="center" vertical="center"/>
    </xf>
    <xf numFmtId="0" fontId="14" fillId="0" borderId="7" xfId="0" applyNumberFormat="1" applyFont="1" applyBorder="1" applyAlignment="1" applyProtection="1">
      <alignment horizontal="center" vertical="center"/>
      <protection locked="0"/>
    </xf>
    <xf numFmtId="0" fontId="13" fillId="0" borderId="10" xfId="0" applyFont="1" applyBorder="1" applyAlignment="1" applyProtection="1">
      <alignment horizontal="left" vertical="center"/>
    </xf>
    <xf numFmtId="164" fontId="13" fillId="0" borderId="11" xfId="0" applyNumberFormat="1" applyFont="1" applyBorder="1" applyAlignment="1" applyProtection="1">
      <alignment horizontal="center" vertical="center"/>
    </xf>
    <xf numFmtId="8" fontId="13" fillId="0" borderId="12" xfId="0" applyNumberFormat="1" applyFont="1" applyBorder="1" applyAlignment="1" applyProtection="1">
      <alignment horizontal="center" vertical="center"/>
    </xf>
    <xf numFmtId="0" fontId="13" fillId="0" borderId="7" xfId="0" applyNumberFormat="1" applyFont="1" applyBorder="1" applyAlignment="1" applyProtection="1">
      <alignment horizontal="center" vertical="center"/>
      <protection locked="0"/>
    </xf>
    <xf numFmtId="164" fontId="13" fillId="0" borderId="13" xfId="0" applyNumberFormat="1" applyFont="1" applyBorder="1" applyAlignment="1" applyProtection="1">
      <alignment horizontal="center" vertical="center"/>
    </xf>
    <xf numFmtId="44" fontId="14" fillId="0" borderId="8" xfId="0" applyNumberFormat="1" applyFont="1" applyBorder="1" applyAlignment="1" applyProtection="1">
      <alignment horizontal="left" vertical="center"/>
      <protection locked="0"/>
    </xf>
    <xf numFmtId="44" fontId="13" fillId="0" borderId="12" xfId="0" applyNumberFormat="1" applyFont="1" applyBorder="1" applyAlignment="1" applyProtection="1">
      <alignment horizontal="center" vertical="center"/>
    </xf>
    <xf numFmtId="0" fontId="14" fillId="0" borderId="7" xfId="0" applyNumberFormat="1" applyFont="1" applyBorder="1" applyAlignment="1" applyProtection="1">
      <alignment horizontal="center" vertical="center"/>
    </xf>
    <xf numFmtId="44" fontId="14" fillId="0" borderId="8" xfId="0" applyNumberFormat="1" applyFont="1" applyBorder="1" applyAlignment="1" applyProtection="1">
      <alignment horizontal="left" vertical="center"/>
    </xf>
    <xf numFmtId="0" fontId="14" fillId="0" borderId="14" xfId="0" applyNumberFormat="1" applyFont="1" applyBorder="1" applyAlignment="1" applyProtection="1">
      <alignment horizontal="center" vertical="center"/>
    </xf>
    <xf numFmtId="44" fontId="14" fillId="0" borderId="15" xfId="0" applyNumberFormat="1" applyFont="1" applyBorder="1" applyAlignment="1" applyProtection="1">
      <alignment horizontal="left" vertical="center"/>
    </xf>
    <xf numFmtId="49" fontId="14" fillId="0" borderId="7" xfId="0" applyNumberFormat="1" applyFont="1" applyBorder="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49" fontId="14" fillId="0" borderId="16" xfId="0" applyNumberFormat="1" applyFont="1" applyBorder="1" applyAlignment="1" applyProtection="1">
      <alignment horizontal="center" vertical="center"/>
      <protection locked="0"/>
    </xf>
    <xf numFmtId="44" fontId="13" fillId="0" borderId="17" xfId="0" applyNumberFormat="1" applyFont="1" applyBorder="1" applyAlignment="1" applyProtection="1">
      <alignment horizontal="left" vertical="center"/>
    </xf>
    <xf numFmtId="0" fontId="13" fillId="0" borderId="18" xfId="0" applyFont="1" applyBorder="1" applyAlignment="1" applyProtection="1">
      <alignment horizontal="left" vertical="center"/>
    </xf>
    <xf numFmtId="8" fontId="13" fillId="0" borderId="19" xfId="0" applyNumberFormat="1" applyFont="1" applyBorder="1" applyAlignment="1" applyProtection="1">
      <alignment horizontal="center" vertical="center"/>
    </xf>
    <xf numFmtId="49" fontId="13" fillId="0" borderId="14" xfId="0" applyNumberFormat="1" applyFont="1" applyBorder="1" applyAlignment="1" applyProtection="1">
      <alignment horizontal="center" vertical="center"/>
      <protection locked="0"/>
    </xf>
    <xf numFmtId="44" fontId="13" fillId="0" borderId="15" xfId="0" applyNumberFormat="1" applyFont="1" applyBorder="1" applyAlignment="1" applyProtection="1">
      <alignment horizontal="left" vertical="center"/>
    </xf>
    <xf numFmtId="0" fontId="14" fillId="0" borderId="14" xfId="0" applyFont="1" applyBorder="1" applyAlignment="1" applyProtection="1">
      <alignment horizontal="center" vertical="center"/>
    </xf>
    <xf numFmtId="44" fontId="14" fillId="0" borderId="20" xfId="0" applyNumberFormat="1" applyFont="1" applyBorder="1" applyAlignment="1" applyProtection="1">
      <alignment horizontal="left" vertical="center"/>
    </xf>
    <xf numFmtId="44" fontId="13" fillId="0" borderId="21" xfId="0" applyNumberFormat="1" applyFont="1" applyBorder="1" applyAlignment="1" applyProtection="1">
      <alignment horizontal="left" vertical="center"/>
    </xf>
    <xf numFmtId="0" fontId="14" fillId="0" borderId="1" xfId="0" applyFont="1" applyBorder="1" applyAlignment="1" applyProtection="1">
      <alignment horizontal="left" vertical="center" wrapText="1"/>
    </xf>
    <xf numFmtId="165" fontId="14" fillId="0" borderId="2" xfId="0" applyNumberFormat="1" applyFont="1" applyBorder="1" applyAlignment="1" applyProtection="1">
      <alignment horizontal="center" vertical="center"/>
    </xf>
    <xf numFmtId="0" fontId="10" fillId="2" borderId="35" xfId="0" applyFont="1" applyFill="1" applyBorder="1" applyAlignment="1" applyProtection="1">
      <alignment horizontal="center" vertical="center"/>
    </xf>
    <xf numFmtId="0" fontId="10" fillId="2" borderId="36" xfId="0" applyFont="1" applyFill="1" applyBorder="1" applyAlignment="1" applyProtection="1">
      <alignment horizontal="center" vertical="center"/>
    </xf>
    <xf numFmtId="0" fontId="10" fillId="2" borderId="37" xfId="0" applyFont="1" applyFill="1" applyBorder="1" applyAlignment="1" applyProtection="1">
      <alignment horizontal="center" vertical="center"/>
    </xf>
    <xf numFmtId="0" fontId="9" fillId="0" borderId="46" xfId="0" applyFont="1" applyBorder="1" applyAlignment="1" applyProtection="1">
      <alignment horizontal="center" vertical="center"/>
    </xf>
    <xf numFmtId="44" fontId="14" fillId="0" borderId="35" xfId="0" applyNumberFormat="1" applyFont="1" applyFill="1" applyBorder="1" applyAlignment="1" applyProtection="1">
      <alignment horizontal="left" vertical="center"/>
    </xf>
    <xf numFmtId="44" fontId="14" fillId="0" borderId="36" xfId="0" applyNumberFormat="1" applyFont="1" applyFill="1" applyBorder="1" applyAlignment="1" applyProtection="1">
      <alignment horizontal="left" vertical="center"/>
    </xf>
    <xf numFmtId="44" fontId="14" fillId="0" borderId="37" xfId="0" applyNumberFormat="1" applyFont="1" applyFill="1" applyBorder="1" applyAlignment="1" applyProtection="1">
      <alignment horizontal="left" vertical="center"/>
    </xf>
    <xf numFmtId="0" fontId="12" fillId="0" borderId="0" xfId="0" applyFont="1" applyAlignment="1" applyProtection="1">
      <alignment horizontal="left" vertical="center"/>
    </xf>
    <xf numFmtId="0" fontId="3" fillId="0" borderId="32" xfId="0" applyFont="1" applyBorder="1" applyAlignment="1" applyProtection="1">
      <alignment horizontal="center" vertical="center"/>
    </xf>
    <xf numFmtId="0" fontId="0" fillId="0" borderId="39" xfId="0" applyBorder="1" applyAlignment="1">
      <alignment horizontal="center" vertical="center"/>
    </xf>
    <xf numFmtId="0" fontId="8" fillId="2" borderId="0" xfId="0" applyFont="1" applyFill="1" applyBorder="1" applyAlignment="1" applyProtection="1">
      <alignment horizontal="center" vertical="center" wrapText="1"/>
    </xf>
    <xf numFmtId="0" fontId="7" fillId="2" borderId="0" xfId="0" applyFont="1" applyFill="1" applyBorder="1" applyAlignment="1"/>
    <xf numFmtId="44" fontId="14" fillId="0" borderId="35" xfId="0" applyNumberFormat="1" applyFont="1" applyFill="1" applyBorder="1" applyAlignment="1" applyProtection="1">
      <alignment horizontal="right" vertical="center"/>
    </xf>
    <xf numFmtId="0" fontId="13" fillId="0" borderId="36" xfId="0" applyFont="1" applyBorder="1" applyAlignment="1" applyProtection="1">
      <alignment horizontal="right" vertical="center"/>
    </xf>
    <xf numFmtId="0" fontId="13" fillId="0" borderId="37" xfId="0" applyFont="1" applyBorder="1" applyAlignment="1" applyProtection="1">
      <alignment horizontal="right" vertical="center"/>
    </xf>
    <xf numFmtId="0" fontId="12" fillId="0" borderId="38" xfId="0" applyFont="1" applyBorder="1" applyAlignment="1" applyProtection="1">
      <alignment horizontal="left" vertical="center" wrapText="1"/>
      <protection locked="0"/>
    </xf>
    <xf numFmtId="0" fontId="12" fillId="0" borderId="39" xfId="0" applyFont="1" applyBorder="1" applyAlignment="1" applyProtection="1">
      <alignment vertical="center" wrapText="1"/>
      <protection locked="0"/>
    </xf>
    <xf numFmtId="0" fontId="12" fillId="0" borderId="40" xfId="0" applyFont="1" applyBorder="1" applyAlignment="1" applyProtection="1">
      <alignment horizontal="left" vertical="center" wrapText="1"/>
      <protection locked="0"/>
    </xf>
    <xf numFmtId="0" fontId="12" fillId="0" borderId="31"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0" borderId="25" xfId="0" applyFont="1" applyBorder="1" applyAlignment="1" applyProtection="1">
      <alignment horizontal="left" vertical="center" wrapText="1"/>
      <protection locked="0"/>
    </xf>
    <xf numFmtId="0" fontId="12" fillId="0" borderId="26"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12" fillId="0" borderId="42" xfId="0" applyFont="1" applyBorder="1" applyAlignment="1" applyProtection="1">
      <alignment horizontal="left" vertical="center" wrapText="1"/>
      <protection locked="0"/>
    </xf>
    <xf numFmtId="0" fontId="12" fillId="0" borderId="29" xfId="0" applyFont="1" applyBorder="1" applyAlignment="1" applyProtection="1">
      <alignment horizontal="left" vertical="center" wrapText="1"/>
      <protection locked="0"/>
    </xf>
    <xf numFmtId="0" fontId="12" fillId="0" borderId="30" xfId="0" applyFont="1" applyBorder="1" applyAlignment="1" applyProtection="1">
      <alignment horizontal="left" vertical="center" wrapText="1"/>
      <protection locked="0"/>
    </xf>
    <xf numFmtId="0" fontId="12" fillId="0" borderId="43" xfId="0" applyFont="1" applyBorder="1" applyAlignment="1" applyProtection="1">
      <alignment horizontal="left" vertical="center" wrapText="1"/>
      <protection locked="0"/>
    </xf>
    <xf numFmtId="0" fontId="12" fillId="0" borderId="44" xfId="0" applyFont="1" applyBorder="1" applyAlignment="1" applyProtection="1">
      <alignment horizontal="left" vertical="center" wrapText="1"/>
      <protection locked="0"/>
    </xf>
    <xf numFmtId="0" fontId="12" fillId="0" borderId="45" xfId="0" applyFont="1" applyBorder="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0" fontId="12" fillId="0" borderId="23" xfId="0" applyFont="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17" fillId="0" borderId="0" xfId="0" applyFont="1" applyAlignment="1" applyProtection="1">
      <alignment horizontal="center" vertical="center"/>
    </xf>
    <xf numFmtId="0" fontId="12" fillId="0" borderId="28" xfId="0" applyFont="1" applyBorder="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12" fillId="0" borderId="30" xfId="0" applyFont="1" applyBorder="1" applyAlignment="1" applyProtection="1">
      <alignment horizontal="left" vertical="center"/>
      <protection locked="0"/>
    </xf>
    <xf numFmtId="0" fontId="16" fillId="0" borderId="0"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3" fillId="0" borderId="31" xfId="0" applyFont="1" applyBorder="1" applyAlignment="1" applyProtection="1">
      <alignment horizontal="center" vertical="center"/>
      <protection locked="0"/>
    </xf>
    <xf numFmtId="0" fontId="12" fillId="0" borderId="32" xfId="0" applyFont="1" applyBorder="1" applyAlignment="1" applyProtection="1">
      <alignment horizontal="left" vertical="center" wrapText="1"/>
      <protection locked="0"/>
    </xf>
    <xf numFmtId="0" fontId="12" fillId="0" borderId="33" xfId="0" applyFont="1" applyBorder="1" applyAlignment="1" applyProtection="1">
      <alignment horizontal="left" vertical="center" wrapText="1"/>
      <protection locked="0"/>
    </xf>
    <xf numFmtId="0" fontId="12" fillId="0" borderId="34" xfId="0" applyFont="1" applyBorder="1" applyAlignment="1" applyProtection="1">
      <alignment horizontal="left" vertical="center" wrapText="1"/>
      <protection locked="0"/>
    </xf>
  </cellXfs>
  <cellStyles count="2">
    <cellStyle name="Euro"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0</xdr:row>
      <xdr:rowOff>53340</xdr:rowOff>
    </xdr:from>
    <xdr:to>
      <xdr:col>0</xdr:col>
      <xdr:colOff>1409700</xdr:colOff>
      <xdr:row>0</xdr:row>
      <xdr:rowOff>480060</xdr:rowOff>
    </xdr:to>
    <xdr:pic>
      <xdr:nvPicPr>
        <xdr:cNvPr id="1160" name="Image 3" descr="YANKA.jpg"/>
        <xdr:cNvPicPr>
          <a:picLocks noChangeAspect="1"/>
        </xdr:cNvPicPr>
      </xdr:nvPicPr>
      <xdr:blipFill>
        <a:blip xmlns:r="http://schemas.openxmlformats.org/officeDocument/2006/relationships" r:embed="rId1" cstate="print"/>
        <a:srcRect/>
        <a:stretch>
          <a:fillRect/>
        </a:stretch>
      </xdr:blipFill>
      <xdr:spPr bwMode="auto">
        <a:xfrm>
          <a:off x="30480" y="53340"/>
          <a:ext cx="1379220" cy="42672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43"/>
  <sheetViews>
    <sheetView tabSelected="1" workbookViewId="0">
      <selection activeCell="D23" sqref="D23"/>
    </sheetView>
  </sheetViews>
  <sheetFormatPr baseColWidth="10" defaultColWidth="11.44140625" defaultRowHeight="13.2"/>
  <cols>
    <col min="1" max="1" width="20.6640625" style="1" customWidth="1"/>
    <col min="2" max="2" width="7" style="1" customWidth="1"/>
    <col min="3" max="3" width="7.109375" style="3" customWidth="1"/>
    <col min="4" max="4" width="4.6640625" style="4" customWidth="1"/>
    <col min="5" max="5" width="9" style="1" customWidth="1"/>
    <col min="6" max="6" width="23.6640625" style="1" customWidth="1"/>
    <col min="7" max="7" width="6.6640625" style="4" customWidth="1"/>
    <col min="8" max="8" width="6.6640625" style="3" customWidth="1"/>
    <col min="9" max="9" width="4.44140625" style="4" customWidth="1"/>
    <col min="10" max="10" width="9.109375" style="1" customWidth="1"/>
    <col min="11" max="16384" width="11.44140625" style="1"/>
  </cols>
  <sheetData>
    <row r="1" spans="1:10" ht="47.25" customHeight="1">
      <c r="A1" s="5" t="s">
        <v>10</v>
      </c>
      <c r="B1" s="55" t="s">
        <v>29</v>
      </c>
      <c r="C1" s="56"/>
      <c r="D1" s="56"/>
      <c r="E1" s="56"/>
      <c r="F1" s="56"/>
      <c r="G1" s="56"/>
      <c r="H1" s="56"/>
      <c r="I1" s="56"/>
      <c r="J1" s="56"/>
    </row>
    <row r="2" spans="1:10" ht="11.25" customHeight="1">
      <c r="A2" s="52" t="s">
        <v>51</v>
      </c>
      <c r="B2" s="52"/>
      <c r="C2" s="52"/>
      <c r="D2" s="52"/>
      <c r="E2" s="52"/>
      <c r="F2" s="52"/>
      <c r="G2" s="52"/>
      <c r="H2" s="52"/>
      <c r="I2" s="52"/>
      <c r="J2" s="52"/>
    </row>
    <row r="3" spans="1:10" ht="9" customHeight="1">
      <c r="A3" s="52"/>
      <c r="B3" s="52"/>
      <c r="C3" s="52"/>
      <c r="D3" s="52"/>
      <c r="E3" s="52"/>
      <c r="F3" s="52"/>
      <c r="G3" s="52"/>
      <c r="H3" s="52"/>
      <c r="I3" s="52"/>
      <c r="J3" s="52"/>
    </row>
    <row r="4" spans="1:10" ht="18" customHeight="1">
      <c r="A4" s="52" t="s">
        <v>50</v>
      </c>
      <c r="B4" s="52"/>
      <c r="C4" s="52"/>
      <c r="D4" s="52"/>
      <c r="E4" s="52"/>
      <c r="F4" s="52"/>
      <c r="G4" s="52"/>
      <c r="H4" s="52"/>
      <c r="I4" s="52"/>
      <c r="J4" s="52"/>
    </row>
    <row r="5" spans="1:10" ht="30" customHeight="1" thickBot="1">
      <c r="A5" s="48" t="s">
        <v>30</v>
      </c>
      <c r="B5" s="48"/>
      <c r="C5" s="48"/>
      <c r="D5" s="48"/>
      <c r="E5" s="48"/>
      <c r="F5" s="48"/>
      <c r="G5" s="48"/>
      <c r="H5" s="48"/>
      <c r="I5" s="48"/>
      <c r="J5" s="48"/>
    </row>
    <row r="6" spans="1:10" s="2" customFormat="1" ht="20.100000000000001" customHeight="1" thickBot="1">
      <c r="A6" s="8" t="s">
        <v>31</v>
      </c>
      <c r="B6" s="9" t="s">
        <v>12</v>
      </c>
      <c r="C6" s="10" t="s">
        <v>14</v>
      </c>
      <c r="D6" s="11" t="s">
        <v>0</v>
      </c>
      <c r="E6" s="12" t="s">
        <v>13</v>
      </c>
      <c r="F6" s="8" t="s">
        <v>2</v>
      </c>
      <c r="G6" s="9" t="s">
        <v>12</v>
      </c>
      <c r="H6" s="10" t="s">
        <v>14</v>
      </c>
      <c r="I6" s="11" t="s">
        <v>0</v>
      </c>
      <c r="J6" s="12" t="s">
        <v>13</v>
      </c>
    </row>
    <row r="7" spans="1:10" ht="17.100000000000001" customHeight="1">
      <c r="A7" s="14" t="s">
        <v>33</v>
      </c>
      <c r="B7" s="18">
        <v>14.32</v>
      </c>
      <c r="C7" s="16">
        <f t="shared" ref="C7:C21" si="0">B7*1.1</f>
        <v>15.752000000000002</v>
      </c>
      <c r="D7" s="19"/>
      <c r="E7" s="17">
        <f>B7*D7</f>
        <v>0</v>
      </c>
      <c r="F7" s="14" t="s">
        <v>24</v>
      </c>
      <c r="G7" s="18">
        <v>1.41</v>
      </c>
      <c r="H7" s="15">
        <f t="shared" ref="H7:H13" si="1">G7*1.1</f>
        <v>1.5509999999999999</v>
      </c>
      <c r="I7" s="31"/>
      <c r="J7" s="17">
        <f t="shared" ref="J7:J13" si="2">G7*I7</f>
        <v>0</v>
      </c>
    </row>
    <row r="8" spans="1:10" ht="17.100000000000001" customHeight="1">
      <c r="A8" s="14" t="s">
        <v>41</v>
      </c>
      <c r="B8" s="15">
        <v>15</v>
      </c>
      <c r="C8" s="16">
        <f t="shared" si="0"/>
        <v>16.5</v>
      </c>
      <c r="D8" s="19"/>
      <c r="E8" s="17">
        <f t="shared" ref="E8:E21" si="3">B8*D8</f>
        <v>0</v>
      </c>
      <c r="F8" s="20" t="s">
        <v>54</v>
      </c>
      <c r="G8" s="15">
        <v>2.27</v>
      </c>
      <c r="H8" s="21">
        <f t="shared" si="1"/>
        <v>2.4970000000000003</v>
      </c>
      <c r="I8" s="32"/>
      <c r="J8" s="17">
        <f t="shared" si="2"/>
        <v>0</v>
      </c>
    </row>
    <row r="9" spans="1:10" ht="17.100000000000001" customHeight="1">
      <c r="A9" s="14" t="s">
        <v>34</v>
      </c>
      <c r="B9" s="15">
        <v>28.64</v>
      </c>
      <c r="C9" s="16">
        <f t="shared" si="0"/>
        <v>31.504000000000005</v>
      </c>
      <c r="D9" s="19"/>
      <c r="E9" s="17">
        <f t="shared" si="3"/>
        <v>0</v>
      </c>
      <c r="F9" s="20" t="s">
        <v>25</v>
      </c>
      <c r="G9" s="15">
        <v>1.77</v>
      </c>
      <c r="H9" s="21">
        <f t="shared" si="1"/>
        <v>1.9470000000000003</v>
      </c>
      <c r="I9" s="31"/>
      <c r="J9" s="17">
        <f t="shared" si="2"/>
        <v>0</v>
      </c>
    </row>
    <row r="10" spans="1:10" ht="17.100000000000001" customHeight="1">
      <c r="A10" s="20" t="s">
        <v>42</v>
      </c>
      <c r="B10" s="15">
        <v>23.82</v>
      </c>
      <c r="C10" s="16">
        <f t="shared" si="0"/>
        <v>26.202000000000002</v>
      </c>
      <c r="D10" s="19"/>
      <c r="E10" s="17">
        <f t="shared" si="3"/>
        <v>0</v>
      </c>
      <c r="F10" s="20" t="s">
        <v>26</v>
      </c>
      <c r="G10" s="15">
        <v>3</v>
      </c>
      <c r="H10" s="21">
        <f t="shared" si="1"/>
        <v>3.3000000000000003</v>
      </c>
      <c r="I10" s="31"/>
      <c r="J10" s="17">
        <f t="shared" si="2"/>
        <v>0</v>
      </c>
    </row>
    <row r="11" spans="1:10" ht="17.100000000000001" customHeight="1">
      <c r="A11" s="20" t="s">
        <v>35</v>
      </c>
      <c r="B11" s="15">
        <v>46</v>
      </c>
      <c r="C11" s="16">
        <f t="shared" si="0"/>
        <v>50.6</v>
      </c>
      <c r="D11" s="19"/>
      <c r="E11" s="17">
        <f t="shared" si="3"/>
        <v>0</v>
      </c>
      <c r="F11" s="20" t="s">
        <v>23</v>
      </c>
      <c r="G11" s="15">
        <v>3.73</v>
      </c>
      <c r="H11" s="21">
        <f t="shared" si="1"/>
        <v>4.1030000000000006</v>
      </c>
      <c r="I11" s="32"/>
      <c r="J11" s="17">
        <f t="shared" si="2"/>
        <v>0</v>
      </c>
    </row>
    <row r="12" spans="1:10" ht="17.100000000000001" customHeight="1">
      <c r="A12" s="20" t="s">
        <v>43</v>
      </c>
      <c r="B12" s="15">
        <v>23.82</v>
      </c>
      <c r="C12" s="16">
        <f t="shared" si="0"/>
        <v>26.202000000000002</v>
      </c>
      <c r="D12" s="19"/>
      <c r="E12" s="17">
        <f t="shared" si="3"/>
        <v>0</v>
      </c>
      <c r="F12" s="20" t="s">
        <v>52</v>
      </c>
      <c r="G12" s="15">
        <v>3.73</v>
      </c>
      <c r="H12" s="21">
        <f t="shared" si="1"/>
        <v>4.1030000000000006</v>
      </c>
      <c r="I12" s="31"/>
      <c r="J12" s="17">
        <f t="shared" si="2"/>
        <v>0</v>
      </c>
    </row>
    <row r="13" spans="1:10" ht="17.100000000000001" customHeight="1">
      <c r="A13" s="20" t="s">
        <v>36</v>
      </c>
      <c r="B13" s="15">
        <v>46</v>
      </c>
      <c r="C13" s="16">
        <f t="shared" si="0"/>
        <v>50.6</v>
      </c>
      <c r="D13" s="19"/>
      <c r="E13" s="17">
        <f t="shared" si="3"/>
        <v>0</v>
      </c>
      <c r="F13" s="20" t="s">
        <v>53</v>
      </c>
      <c r="G13" s="15">
        <v>3.73</v>
      </c>
      <c r="H13" s="21">
        <f t="shared" si="1"/>
        <v>4.1030000000000006</v>
      </c>
      <c r="I13" s="32"/>
      <c r="J13" s="17">
        <f t="shared" si="2"/>
        <v>0</v>
      </c>
    </row>
    <row r="14" spans="1:10" ht="17.100000000000001" customHeight="1">
      <c r="A14" s="20" t="s">
        <v>44</v>
      </c>
      <c r="B14" s="15">
        <v>28.64</v>
      </c>
      <c r="C14" s="16">
        <f t="shared" si="0"/>
        <v>31.504000000000005</v>
      </c>
      <c r="D14" s="19"/>
      <c r="E14" s="17">
        <f t="shared" si="3"/>
        <v>0</v>
      </c>
      <c r="F14" s="20"/>
      <c r="G14" s="22"/>
      <c r="H14" s="21"/>
      <c r="I14" s="32"/>
      <c r="J14" s="17"/>
    </row>
    <row r="15" spans="1:10" ht="17.100000000000001" customHeight="1">
      <c r="A15" s="20" t="s">
        <v>37</v>
      </c>
      <c r="B15" s="15">
        <v>54</v>
      </c>
      <c r="C15" s="16">
        <f t="shared" si="0"/>
        <v>59.400000000000006</v>
      </c>
      <c r="D15" s="19"/>
      <c r="E15" s="17">
        <f t="shared" si="3"/>
        <v>0</v>
      </c>
      <c r="F15" s="20"/>
      <c r="G15" s="22"/>
      <c r="H15" s="21"/>
      <c r="I15" s="31"/>
      <c r="J15" s="17"/>
    </row>
    <row r="16" spans="1:10" ht="17.100000000000001" customHeight="1">
      <c r="A16" s="20" t="s">
        <v>45</v>
      </c>
      <c r="B16" s="15">
        <v>28.64</v>
      </c>
      <c r="C16" s="16">
        <f t="shared" si="0"/>
        <v>31.504000000000005</v>
      </c>
      <c r="D16" s="19"/>
      <c r="E16" s="17">
        <f t="shared" si="3"/>
        <v>0</v>
      </c>
      <c r="F16" s="20"/>
      <c r="G16" s="22"/>
      <c r="H16" s="21"/>
      <c r="I16" s="33"/>
      <c r="J16" s="17"/>
    </row>
    <row r="17" spans="1:10" ht="17.100000000000001" customHeight="1" thickBot="1">
      <c r="A17" s="20" t="s">
        <v>38</v>
      </c>
      <c r="B17" s="15">
        <v>54</v>
      </c>
      <c r="C17" s="16">
        <f t="shared" si="0"/>
        <v>59.400000000000006</v>
      </c>
      <c r="D17" s="19"/>
      <c r="E17" s="17">
        <f t="shared" si="3"/>
        <v>0</v>
      </c>
      <c r="F17" s="20"/>
      <c r="G17" s="22"/>
      <c r="H17" s="21"/>
      <c r="I17" s="34"/>
      <c r="J17" s="35"/>
    </row>
    <row r="18" spans="1:10" ht="17.100000000000001" customHeight="1" thickBot="1">
      <c r="A18" s="20" t="s">
        <v>56</v>
      </c>
      <c r="B18" s="15">
        <v>28.64</v>
      </c>
      <c r="C18" s="16">
        <f t="shared" si="0"/>
        <v>31.504000000000005</v>
      </c>
      <c r="D18" s="19"/>
      <c r="E18" s="17">
        <f t="shared" si="3"/>
        <v>0</v>
      </c>
      <c r="F18" s="8" t="s">
        <v>1</v>
      </c>
      <c r="G18" s="9" t="s">
        <v>12</v>
      </c>
      <c r="H18" s="10" t="s">
        <v>14</v>
      </c>
      <c r="I18" s="11" t="s">
        <v>0</v>
      </c>
      <c r="J18" s="12" t="s">
        <v>13</v>
      </c>
    </row>
    <row r="19" spans="1:10" ht="17.100000000000001" customHeight="1">
      <c r="A19" s="20" t="s">
        <v>57</v>
      </c>
      <c r="B19" s="15">
        <v>54</v>
      </c>
      <c r="C19" s="16">
        <f t="shared" si="0"/>
        <v>59.400000000000006</v>
      </c>
      <c r="D19" s="19"/>
      <c r="E19" s="17">
        <f t="shared" si="3"/>
        <v>0</v>
      </c>
      <c r="F19" s="20" t="s">
        <v>11</v>
      </c>
      <c r="G19" s="18">
        <v>5.42</v>
      </c>
      <c r="H19" s="21">
        <f>G19*1.2</f>
        <v>6.5039999999999996</v>
      </c>
      <c r="I19" s="31"/>
      <c r="J19" s="17">
        <f>G19*I19</f>
        <v>0</v>
      </c>
    </row>
    <row r="20" spans="1:10" ht="17.100000000000001" customHeight="1">
      <c r="A20" s="14" t="s">
        <v>39</v>
      </c>
      <c r="B20" s="15">
        <v>23.82</v>
      </c>
      <c r="C20" s="16">
        <f t="shared" si="0"/>
        <v>26.202000000000002</v>
      </c>
      <c r="D20" s="19"/>
      <c r="E20" s="17">
        <f t="shared" si="3"/>
        <v>0</v>
      </c>
      <c r="F20" s="14" t="s">
        <v>58</v>
      </c>
      <c r="G20" s="15">
        <v>5.83</v>
      </c>
      <c r="H20" s="15">
        <f>G20*1.2</f>
        <v>6.9959999999999996</v>
      </c>
      <c r="I20" s="31"/>
      <c r="J20" s="17">
        <f>G20*I20</f>
        <v>0</v>
      </c>
    </row>
    <row r="21" spans="1:10" ht="17.100000000000001" customHeight="1">
      <c r="A21" s="14" t="s">
        <v>40</v>
      </c>
      <c r="B21" s="16">
        <v>46</v>
      </c>
      <c r="C21" s="16">
        <f t="shared" si="0"/>
        <v>50.6</v>
      </c>
      <c r="D21" s="19"/>
      <c r="E21" s="17">
        <f t="shared" si="3"/>
        <v>0</v>
      </c>
      <c r="F21" s="14" t="s">
        <v>19</v>
      </c>
      <c r="G21" s="15">
        <v>10</v>
      </c>
      <c r="H21" s="15">
        <f t="shared" ref="H21:H27" si="4">G21*1.2</f>
        <v>12</v>
      </c>
      <c r="I21" s="31"/>
      <c r="J21" s="17">
        <f t="shared" ref="J21:J27" si="5">G21*I21</f>
        <v>0</v>
      </c>
    </row>
    <row r="22" spans="1:10" ht="17.100000000000001" customHeight="1">
      <c r="A22" s="14"/>
      <c r="B22" s="16"/>
      <c r="C22" s="16"/>
      <c r="D22" s="19"/>
      <c r="E22" s="17"/>
      <c r="F22" s="14" t="s">
        <v>20</v>
      </c>
      <c r="G22" s="15">
        <v>10</v>
      </c>
      <c r="H22" s="15">
        <f t="shared" si="4"/>
        <v>12</v>
      </c>
      <c r="I22" s="31"/>
      <c r="J22" s="17">
        <f t="shared" si="5"/>
        <v>0</v>
      </c>
    </row>
    <row r="23" spans="1:10" ht="17.100000000000001" customHeight="1">
      <c r="A23" s="14"/>
      <c r="B23" s="15"/>
      <c r="C23" s="16"/>
      <c r="D23" s="19"/>
      <c r="E23" s="17"/>
      <c r="F23" s="14" t="s">
        <v>21</v>
      </c>
      <c r="G23" s="15">
        <v>10</v>
      </c>
      <c r="H23" s="15">
        <f t="shared" si="4"/>
        <v>12</v>
      </c>
      <c r="I23" s="31"/>
      <c r="J23" s="17">
        <f t="shared" si="5"/>
        <v>0</v>
      </c>
    </row>
    <row r="24" spans="1:10" ht="17.100000000000001" customHeight="1">
      <c r="A24" s="14"/>
      <c r="B24" s="16"/>
      <c r="C24" s="16"/>
      <c r="D24" s="19"/>
      <c r="E24" s="17"/>
      <c r="F24" s="20" t="s">
        <v>47</v>
      </c>
      <c r="G24" s="15">
        <v>12.5</v>
      </c>
      <c r="H24" s="15">
        <f t="shared" si="4"/>
        <v>15</v>
      </c>
      <c r="I24" s="32"/>
      <c r="J24" s="17">
        <f t="shared" si="5"/>
        <v>0</v>
      </c>
    </row>
    <row r="25" spans="1:10" ht="17.100000000000001" customHeight="1">
      <c r="A25" s="14"/>
      <c r="B25" s="22"/>
      <c r="C25" s="15"/>
      <c r="D25" s="23"/>
      <c r="E25" s="17"/>
      <c r="F25" s="14" t="s">
        <v>48</v>
      </c>
      <c r="G25" s="15">
        <v>23.332999999999998</v>
      </c>
      <c r="H25" s="15">
        <f t="shared" si="4"/>
        <v>27.999599999999997</v>
      </c>
      <c r="I25" s="32"/>
      <c r="J25" s="17">
        <f t="shared" si="5"/>
        <v>0</v>
      </c>
    </row>
    <row r="26" spans="1:10" ht="17.100000000000001" customHeight="1">
      <c r="A26" s="14"/>
      <c r="B26" s="16"/>
      <c r="C26" s="24"/>
      <c r="D26" s="23"/>
      <c r="E26" s="17"/>
      <c r="F26" s="20" t="s">
        <v>18</v>
      </c>
      <c r="G26" s="15">
        <v>12.917</v>
      </c>
      <c r="H26" s="15">
        <f t="shared" si="4"/>
        <v>15.500399999999999</v>
      </c>
      <c r="I26" s="32"/>
      <c r="J26" s="17">
        <f t="shared" si="5"/>
        <v>0</v>
      </c>
    </row>
    <row r="27" spans="1:10" ht="17.100000000000001" customHeight="1">
      <c r="A27" s="14"/>
      <c r="B27" s="16"/>
      <c r="C27" s="24"/>
      <c r="D27" s="19"/>
      <c r="E27" s="17"/>
      <c r="F27" s="14" t="s">
        <v>17</v>
      </c>
      <c r="G27" s="15">
        <v>25</v>
      </c>
      <c r="H27" s="15">
        <f t="shared" si="4"/>
        <v>30</v>
      </c>
      <c r="I27" s="31"/>
      <c r="J27" s="17">
        <f t="shared" si="5"/>
        <v>0</v>
      </c>
    </row>
    <row r="28" spans="1:10" ht="17.100000000000001" customHeight="1" thickBot="1">
      <c r="A28" s="14"/>
      <c r="B28" s="16"/>
      <c r="C28" s="15"/>
      <c r="D28" s="19"/>
      <c r="E28" s="25"/>
      <c r="F28" s="36"/>
      <c r="G28" s="37"/>
      <c r="H28" s="18"/>
      <c r="I28" s="38"/>
      <c r="J28" s="39"/>
    </row>
    <row r="29" spans="1:10" ht="30.75" customHeight="1" thickBot="1">
      <c r="A29" s="14"/>
      <c r="B29" s="26"/>
      <c r="C29" s="15"/>
      <c r="D29" s="27"/>
      <c r="E29" s="28"/>
      <c r="F29" s="43" t="s">
        <v>55</v>
      </c>
      <c r="G29" s="44">
        <v>15</v>
      </c>
      <c r="H29" s="44">
        <f>G29*1.2</f>
        <v>18</v>
      </c>
      <c r="I29" s="40">
        <f>IF(E30+J30&lt;150,1,0)</f>
        <v>1</v>
      </c>
      <c r="J29" s="41">
        <f>IF(I29=1,G29,0)</f>
        <v>15</v>
      </c>
    </row>
    <row r="30" spans="1:10" ht="17.100000000000001" customHeight="1" thickBot="1">
      <c r="A30" s="13" t="s">
        <v>32</v>
      </c>
      <c r="B30" s="53"/>
      <c r="C30" s="54"/>
      <c r="D30" s="29">
        <f>SUM(D7:D29)</f>
        <v>0</v>
      </c>
      <c r="E30" s="30">
        <f>SUM(E7:E29)</f>
        <v>0</v>
      </c>
      <c r="F30" s="13" t="s">
        <v>22</v>
      </c>
      <c r="G30" s="6"/>
      <c r="H30" s="6"/>
      <c r="I30" s="7"/>
      <c r="J30" s="42">
        <f>SUM(J7:J13,J19:J28)</f>
        <v>0</v>
      </c>
    </row>
    <row r="31" spans="1:10" ht="20.25" customHeight="1" thickBot="1">
      <c r="A31" s="45" t="s">
        <v>16</v>
      </c>
      <c r="B31" s="46"/>
      <c r="C31" s="46"/>
      <c r="D31" s="46"/>
      <c r="E31" s="47"/>
      <c r="F31" s="49">
        <f>SUM(E30,J30,J29)</f>
        <v>15</v>
      </c>
      <c r="G31" s="50"/>
      <c r="H31" s="50"/>
      <c r="I31" s="50"/>
      <c r="J31" s="51"/>
    </row>
    <row r="32" spans="1:10" ht="20.25" customHeight="1" thickBot="1">
      <c r="A32" s="45" t="s">
        <v>15</v>
      </c>
      <c r="B32" s="46"/>
      <c r="C32" s="46"/>
      <c r="D32" s="46"/>
      <c r="E32" s="47"/>
      <c r="F32" s="57">
        <f>SUM(E30*1.1)+SUM(J7:J13)*1.1+SUM(J19:J27)*1.2+(J29*1.2)</f>
        <v>18</v>
      </c>
      <c r="G32" s="58"/>
      <c r="H32" s="58"/>
      <c r="I32" s="58"/>
      <c r="J32" s="59"/>
    </row>
    <row r="33" spans="1:10" ht="21.75" customHeight="1">
      <c r="A33" s="62" t="s">
        <v>8</v>
      </c>
      <c r="B33" s="63"/>
      <c r="C33" s="63"/>
      <c r="D33" s="63"/>
      <c r="E33" s="64"/>
      <c r="F33" s="71" t="s">
        <v>3</v>
      </c>
      <c r="G33" s="72"/>
      <c r="H33" s="72"/>
      <c r="I33" s="72"/>
      <c r="J33" s="73"/>
    </row>
    <row r="34" spans="1:10" ht="10.5" customHeight="1">
      <c r="A34" s="65"/>
      <c r="B34" s="66"/>
      <c r="C34" s="66"/>
      <c r="D34" s="66"/>
      <c r="E34" s="67"/>
      <c r="F34" s="80" t="s">
        <v>46</v>
      </c>
      <c r="G34" s="81"/>
      <c r="H34" s="81"/>
      <c r="I34" s="81"/>
      <c r="J34" s="82"/>
    </row>
    <row r="35" spans="1:10" ht="22.5" customHeight="1">
      <c r="A35" s="74" t="s">
        <v>5</v>
      </c>
      <c r="B35" s="75"/>
      <c r="C35" s="75"/>
      <c r="D35" s="75"/>
      <c r="E35" s="76"/>
      <c r="F35" s="74" t="s">
        <v>4</v>
      </c>
      <c r="G35" s="75"/>
      <c r="H35" s="75"/>
      <c r="I35" s="75"/>
      <c r="J35" s="76"/>
    </row>
    <row r="36" spans="1:10" ht="13.5" customHeight="1">
      <c r="A36" s="65"/>
      <c r="B36" s="66"/>
      <c r="C36" s="66"/>
      <c r="D36" s="66"/>
      <c r="E36" s="67"/>
      <c r="F36" s="65"/>
      <c r="G36" s="66"/>
      <c r="H36" s="66"/>
      <c r="I36" s="66"/>
      <c r="J36" s="67"/>
    </row>
    <row r="37" spans="1:10" ht="23.25" customHeight="1">
      <c r="A37" s="74" t="s">
        <v>28</v>
      </c>
      <c r="B37" s="75"/>
      <c r="C37" s="75"/>
      <c r="D37" s="75"/>
      <c r="E37" s="76"/>
      <c r="F37" s="68" t="s">
        <v>27</v>
      </c>
      <c r="G37" s="69"/>
      <c r="H37" s="69"/>
      <c r="I37" s="69"/>
      <c r="J37" s="70"/>
    </row>
    <row r="38" spans="1:10" ht="28.5" customHeight="1" thickBot="1">
      <c r="A38" s="60" t="s">
        <v>6</v>
      </c>
      <c r="B38" s="77"/>
      <c r="C38" s="77"/>
      <c r="D38" s="77"/>
      <c r="E38" s="78"/>
      <c r="F38" s="60" t="s">
        <v>9</v>
      </c>
      <c r="G38" s="61"/>
      <c r="H38" s="87" t="s">
        <v>7</v>
      </c>
      <c r="I38" s="88"/>
      <c r="J38" s="89"/>
    </row>
    <row r="39" spans="1:10" ht="2.25" customHeight="1">
      <c r="A39" s="86"/>
      <c r="B39" s="86"/>
      <c r="C39" s="86"/>
      <c r="D39" s="86"/>
      <c r="E39" s="86"/>
      <c r="F39" s="86"/>
      <c r="G39" s="86"/>
      <c r="H39" s="86"/>
      <c r="I39" s="86"/>
      <c r="J39" s="86"/>
    </row>
    <row r="40" spans="1:10" ht="18" customHeight="1">
      <c r="A40" s="83" t="s">
        <v>59</v>
      </c>
      <c r="B40" s="84"/>
      <c r="C40" s="84"/>
      <c r="D40" s="84"/>
      <c r="E40" s="84"/>
      <c r="F40" s="84"/>
      <c r="G40" s="84"/>
      <c r="H40" s="84"/>
      <c r="I40" s="84"/>
      <c r="J40" s="84"/>
    </row>
    <row r="41" spans="1:10" ht="18" customHeight="1">
      <c r="A41" s="85"/>
      <c r="B41" s="85"/>
      <c r="C41" s="85"/>
      <c r="D41" s="85"/>
      <c r="E41" s="85"/>
      <c r="F41" s="85"/>
      <c r="G41" s="85"/>
      <c r="H41" s="85"/>
      <c r="I41" s="85"/>
      <c r="J41" s="85"/>
    </row>
    <row r="42" spans="1:10" ht="18" customHeight="1">
      <c r="A42" s="85"/>
      <c r="B42" s="85"/>
      <c r="C42" s="85"/>
      <c r="D42" s="85"/>
      <c r="E42" s="85"/>
      <c r="F42" s="85"/>
      <c r="G42" s="85"/>
      <c r="H42" s="85"/>
      <c r="I42" s="85"/>
      <c r="J42" s="85"/>
    </row>
    <row r="43" spans="1:10" ht="11.25" customHeight="1">
      <c r="A43" s="79" t="s">
        <v>49</v>
      </c>
      <c r="B43" s="79"/>
      <c r="C43" s="79"/>
      <c r="D43" s="79"/>
      <c r="E43" s="79"/>
      <c r="F43" s="79"/>
      <c r="G43" s="79"/>
      <c r="H43" s="79"/>
      <c r="I43" s="79"/>
      <c r="J43" s="79"/>
    </row>
  </sheetData>
  <sheetProtection password="C118" sheet="1" selectLockedCells="1"/>
  <mergeCells count="22">
    <mergeCell ref="A43:J43"/>
    <mergeCell ref="F35:J36"/>
    <mergeCell ref="F34:J34"/>
    <mergeCell ref="A35:E36"/>
    <mergeCell ref="A40:J42"/>
    <mergeCell ref="A39:J39"/>
    <mergeCell ref="H38:J38"/>
    <mergeCell ref="F32:J32"/>
    <mergeCell ref="F38:G38"/>
    <mergeCell ref="A33:E34"/>
    <mergeCell ref="A32:E32"/>
    <mergeCell ref="F37:J37"/>
    <mergeCell ref="F33:J33"/>
    <mergeCell ref="A37:E37"/>
    <mergeCell ref="A38:E38"/>
    <mergeCell ref="A31:E31"/>
    <mergeCell ref="A5:J5"/>
    <mergeCell ref="F31:J31"/>
    <mergeCell ref="A2:J3"/>
    <mergeCell ref="B30:C30"/>
    <mergeCell ref="B1:J1"/>
    <mergeCell ref="A4:J4"/>
  </mergeCells>
  <phoneticPr fontId="2" type="noConversion"/>
  <pageMargins left="0.31496062992125984" right="0.31496062992125984" top="0.59055118110236227" bottom="0.19685039370078741" header="0.27559055118110237"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Bon de Commande</vt:lpstr>
      <vt:lpstr>'Bon de Commande'!Zone_d_impression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Blanquart Sandrine</dc:creator>
  <cp:lastModifiedBy>benoit caule</cp:lastModifiedBy>
  <cp:lastPrinted>2018-05-07T09:39:49Z</cp:lastPrinted>
  <dcterms:created xsi:type="dcterms:W3CDTF">2007-07-09T17:43:52Z</dcterms:created>
  <dcterms:modified xsi:type="dcterms:W3CDTF">2023-03-29T09:06:23Z</dcterms:modified>
</cp:coreProperties>
</file>